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05" windowHeight="12285" firstSheet="15" activeTab="24"/>
  </bookViews>
  <sheets>
    <sheet name="101.1~4" sheetId="1" r:id="rId1"/>
    <sheet name="101.1~5" sheetId="2" r:id="rId2"/>
    <sheet name="101.1~6" sheetId="3" r:id="rId3"/>
    <sheet name="101.1~7" sheetId="4" r:id="rId4"/>
    <sheet name="101.1~8" sheetId="5" r:id="rId5"/>
    <sheet name="101.1~11" sheetId="6" r:id="rId6"/>
    <sheet name="101.1~12" sheetId="7" r:id="rId7"/>
    <sheet name="102.01" sheetId="8" r:id="rId8"/>
    <sheet name="102.02" sheetId="9" r:id="rId9"/>
    <sheet name="102.03" sheetId="10" r:id="rId10"/>
    <sheet name="102.04" sheetId="11" r:id="rId11"/>
    <sheet name="102.05" sheetId="12" r:id="rId12"/>
    <sheet name="102.06" sheetId="13" r:id="rId13"/>
    <sheet name="102.07" sheetId="14" r:id="rId14"/>
    <sheet name="102.08" sheetId="15" r:id="rId15"/>
    <sheet name="102.09" sheetId="16" r:id="rId16"/>
    <sheet name="102.10" sheetId="17" r:id="rId17"/>
    <sheet name="102.11" sheetId="18" r:id="rId18"/>
    <sheet name="102.12" sheetId="19" r:id="rId19"/>
    <sheet name="103.01" sheetId="20" r:id="rId20"/>
    <sheet name="103.02" sheetId="21" r:id="rId21"/>
    <sheet name="103.03" sheetId="22" r:id="rId22"/>
    <sheet name="103.04" sheetId="23" r:id="rId23"/>
    <sheet name="103.05" sheetId="24" r:id="rId24"/>
    <sheet name="103.06" sheetId="25" r:id="rId25"/>
  </sheets>
  <definedNames/>
  <calcPr fullCalcOnLoad="1"/>
</workbook>
</file>

<file path=xl/sharedStrings.xml><?xml version="1.0" encoding="utf-8"?>
<sst xmlns="http://schemas.openxmlformats.org/spreadsheetml/2006/main" count="525" uniqueCount="145">
  <si>
    <t>年度</t>
  </si>
  <si>
    <t>高齡者事故</t>
  </si>
  <si>
    <r>
      <t>（</t>
    </r>
    <r>
      <rPr>
        <sz val="12"/>
        <color indexed="8"/>
        <rFont val="新細明體"/>
        <family val="1"/>
      </rPr>
      <t>65歲以上</t>
    </r>
    <r>
      <rPr>
        <sz val="12"/>
        <rFont val="新細明體"/>
        <family val="1"/>
      </rPr>
      <t>）</t>
    </r>
  </si>
  <si>
    <t>酒駕事故</t>
  </si>
  <si>
    <t>行人事故</t>
  </si>
  <si>
    <r>
      <t>騎</t>
    </r>
    <r>
      <rPr>
        <sz val="12"/>
        <color indexed="8"/>
        <rFont val="新細明體"/>
        <family val="1"/>
      </rPr>
      <t>自行車</t>
    </r>
  </si>
  <si>
    <t>事故</t>
  </si>
  <si>
    <t>（其他具地區特性之項目）</t>
  </si>
  <si>
    <t>二年同期</t>
  </si>
  <si>
    <r>
      <t>增減</t>
    </r>
    <r>
      <rPr>
        <sz val="12"/>
        <color indexed="8"/>
        <rFont val="新細明體"/>
        <family val="1"/>
      </rPr>
      <t>比較</t>
    </r>
  </si>
  <si>
    <t>備 註</t>
  </si>
  <si>
    <t>（表24）</t>
  </si>
  <si>
    <t>（表3）</t>
  </si>
  <si>
    <t>100.1.</t>
  </si>
  <si>
    <t>101.1.</t>
  </si>
  <si>
    <t>~4.</t>
  </si>
  <si>
    <t>100年全年</t>
  </si>
  <si>
    <t>A1及A2類受傷</t>
  </si>
  <si>
    <t>（表10A）</t>
  </si>
  <si>
    <t>騎機車事故</t>
  </si>
  <si>
    <t>A1及A2類受傷</t>
  </si>
  <si>
    <t>騎機車事故</t>
  </si>
  <si>
    <t>101.1.</t>
  </si>
  <si>
    <t>100.1.</t>
  </si>
  <si>
    <t>100年全年</t>
  </si>
  <si>
    <t>（表10A）</t>
  </si>
  <si>
    <t>~5.</t>
  </si>
  <si>
    <t>A1及A2類受傷</t>
  </si>
  <si>
    <t>騎機車事故</t>
  </si>
  <si>
    <t>101.1.</t>
  </si>
  <si>
    <t>100.1.</t>
  </si>
  <si>
    <t>100年全年</t>
  </si>
  <si>
    <t>（表10A）</t>
  </si>
  <si>
    <t>~6.</t>
  </si>
  <si>
    <r>
      <t>（</t>
    </r>
    <r>
      <rPr>
        <sz val="12"/>
        <color indexed="8"/>
        <rFont val="新細明體"/>
        <family val="1"/>
      </rPr>
      <t>65歲以上</t>
    </r>
    <r>
      <rPr>
        <sz val="12"/>
        <rFont val="新細明體"/>
        <family val="1"/>
      </rPr>
      <t>）</t>
    </r>
  </si>
  <si>
    <t>高齡者事故
（65歲以上）</t>
  </si>
  <si>
    <r>
      <t>騎</t>
    </r>
    <r>
      <rPr>
        <sz val="12"/>
        <color indexed="8"/>
        <rFont val="新細明體"/>
        <family val="1"/>
      </rPr>
      <t>自行車事故</t>
    </r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</si>
  <si>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</si>
  <si>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</si>
  <si>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</si>
  <si>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新細明體"/>
        <family val="1"/>
      </rPr>
      <t>自行車事故</t>
    </r>
  </si>
  <si>
    <t>101.1.</t>
  </si>
  <si>
    <t>100.1.</t>
  </si>
  <si>
    <t>100年全年</t>
  </si>
  <si>
    <t>（表10A）</t>
  </si>
  <si>
    <t>~7.</t>
  </si>
  <si>
    <t>~7.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</si>
  <si>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</si>
  <si>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</si>
  <si>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</si>
  <si>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新細明體"/>
        <family val="1"/>
      </rPr>
      <t>自行車事故</t>
    </r>
  </si>
  <si>
    <t>101.1.</t>
  </si>
  <si>
    <t>100.1.</t>
  </si>
  <si>
    <t>100年全年</t>
  </si>
  <si>
    <t>（表10A）</t>
  </si>
  <si>
    <t>~8.</t>
  </si>
  <si>
    <t>~8.</t>
  </si>
  <si>
    <t>~11.</t>
  </si>
  <si>
    <t>~11.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</si>
  <si>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</si>
  <si>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</si>
  <si>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</si>
  <si>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標楷體"/>
        <family val="4"/>
      </rPr>
      <t>自行車事故</t>
    </r>
  </si>
  <si>
    <r>
      <t>增減</t>
    </r>
    <r>
      <rPr>
        <sz val="12"/>
        <color indexed="8"/>
        <rFont val="標楷體"/>
        <family val="4"/>
      </rPr>
      <t>比較</t>
    </r>
  </si>
  <si>
    <t>100年全年</t>
  </si>
  <si>
    <t>（表10A）</t>
  </si>
  <si>
    <t>102.1.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</si>
  <si>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</si>
  <si>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</si>
  <si>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</si>
  <si>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標楷體"/>
        <family val="4"/>
      </rPr>
      <t>自行車事故</t>
    </r>
  </si>
  <si>
    <t>101.1.</t>
  </si>
  <si>
    <t>（表10A）</t>
  </si>
  <si>
    <t>101年全年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</si>
  <si>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</si>
  <si>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</si>
  <si>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</si>
  <si>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標楷體"/>
        <family val="4"/>
      </rPr>
      <t>自行車事故</t>
    </r>
  </si>
  <si>
    <t>101年全年</t>
  </si>
  <si>
    <t>（表10A）</t>
  </si>
  <si>
    <t>102.1~2</t>
  </si>
  <si>
    <t>101.1~2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</si>
  <si>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</si>
  <si>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</si>
  <si>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</si>
  <si>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標楷體"/>
        <family val="4"/>
      </rPr>
      <t>自行車事故</t>
    </r>
  </si>
  <si>
    <t>101年全年</t>
  </si>
  <si>
    <t>（表10A）</t>
  </si>
  <si>
    <t>102.1~3</t>
  </si>
  <si>
    <t>101.1~3</t>
  </si>
  <si>
    <t>102.1~4</t>
  </si>
  <si>
    <t>101.1~4</t>
  </si>
  <si>
    <t>101.1~5</t>
  </si>
  <si>
    <t>A1及A2類受傷</t>
  </si>
  <si>
    <t>騎機車事故</t>
  </si>
  <si>
    <t>高齡者事故
（65歲以上）</t>
  </si>
  <si>
    <r>
      <t>騎</t>
    </r>
    <r>
      <rPr>
        <sz val="12"/>
        <color indexed="8"/>
        <rFont val="標楷體"/>
        <family val="4"/>
      </rPr>
      <t>自行車事故</t>
    </r>
  </si>
  <si>
    <t>101年全年</t>
  </si>
  <si>
    <t>（表10A）</t>
  </si>
  <si>
    <t>102.1~5</t>
  </si>
  <si>
    <r>
      <t>騎</t>
    </r>
    <r>
      <rPr>
        <sz val="12"/>
        <color indexed="8"/>
        <rFont val="標楷體"/>
        <family val="4"/>
      </rPr>
      <t>自行車事故</t>
    </r>
  </si>
  <si>
    <t>102.1~7</t>
  </si>
  <si>
    <t>101.1~7</t>
  </si>
  <si>
    <t>102.1~6</t>
  </si>
  <si>
    <t>101.1~6</t>
  </si>
  <si>
    <t>102.1~8</t>
  </si>
  <si>
    <t>101.1~8</t>
  </si>
  <si>
    <t>102.1~9</t>
  </si>
  <si>
    <t>101.1~9</t>
  </si>
  <si>
    <t>102.1~11</t>
  </si>
  <si>
    <t>101.1~11</t>
  </si>
  <si>
    <t>102.1~10</t>
  </si>
  <si>
    <t>101.1~10</t>
  </si>
  <si>
    <t>101.1~12</t>
  </si>
  <si>
    <t>102.1~12</t>
  </si>
  <si>
    <t>103.1~1</t>
  </si>
  <si>
    <t>102.1~1</t>
  </si>
  <si>
    <t>102年全年</t>
  </si>
  <si>
    <t>103.1~2</t>
  </si>
  <si>
    <t>103.1~3</t>
  </si>
  <si>
    <t>102.1~3</t>
  </si>
  <si>
    <t>103.1~4</t>
  </si>
  <si>
    <t>雲林縣高齡人口(65歲以上)交通事故死傷人數比較表</t>
  </si>
  <si>
    <t>雲林縣高齡人口(65歲以上)交通事故死亡人數比較表</t>
  </si>
  <si>
    <t>年度</t>
  </si>
  <si>
    <t>102年
全年</t>
  </si>
  <si>
    <t>101年
全年</t>
  </si>
  <si>
    <t>100年
全年</t>
  </si>
  <si>
    <t>備 註</t>
  </si>
  <si>
    <r>
      <t xml:space="preserve">高齡者事故
（65歲以上)
</t>
    </r>
    <r>
      <rPr>
        <sz val="12"/>
        <color indexed="8"/>
        <rFont val="標楷體"/>
        <family val="4"/>
      </rPr>
      <t>死傷人數及比例</t>
    </r>
  </si>
  <si>
    <r>
      <rPr>
        <b/>
        <sz val="16"/>
        <rFont val="標楷體"/>
        <family val="4"/>
      </rPr>
      <t>騎機車事故</t>
    </r>
    <r>
      <rPr>
        <b/>
        <sz val="14"/>
        <rFont val="標楷體"/>
        <family val="4"/>
      </rPr>
      <t xml:space="preserve">
</t>
    </r>
    <r>
      <rPr>
        <sz val="12"/>
        <rFont val="標楷體"/>
        <family val="4"/>
      </rPr>
      <t>死亡人數及比例</t>
    </r>
  </si>
  <si>
    <r>
      <rPr>
        <b/>
        <sz val="14"/>
        <rFont val="標楷體"/>
        <family val="4"/>
      </rPr>
      <t>高齡者事故
（65歲以上)</t>
    </r>
    <r>
      <rPr>
        <b/>
        <sz val="12"/>
        <rFont val="標楷體"/>
        <family val="4"/>
      </rPr>
      <t xml:space="preserve">
</t>
    </r>
    <r>
      <rPr>
        <sz val="12"/>
        <rFont val="標楷體"/>
        <family val="4"/>
      </rPr>
      <t>死亡人數及比例</t>
    </r>
  </si>
  <si>
    <r>
      <rPr>
        <b/>
        <sz val="16"/>
        <rFont val="標楷體"/>
        <family val="4"/>
      </rPr>
      <t>酒駕事故</t>
    </r>
    <r>
      <rPr>
        <b/>
        <sz val="14"/>
        <rFont val="標楷體"/>
        <family val="4"/>
      </rPr>
      <t xml:space="preserve">
</t>
    </r>
    <r>
      <rPr>
        <sz val="12"/>
        <rFont val="標楷體"/>
        <family val="4"/>
      </rPr>
      <t>死亡人數及比例</t>
    </r>
  </si>
  <si>
    <r>
      <rPr>
        <b/>
        <sz val="16"/>
        <rFont val="標楷體"/>
        <family val="4"/>
      </rPr>
      <t>行人事故</t>
    </r>
    <r>
      <rPr>
        <b/>
        <sz val="14"/>
        <rFont val="標楷體"/>
        <family val="4"/>
      </rPr>
      <t xml:space="preserve">
</t>
    </r>
    <r>
      <rPr>
        <sz val="12"/>
        <rFont val="標楷體"/>
        <family val="4"/>
      </rPr>
      <t>死亡人數及比例</t>
    </r>
  </si>
  <si>
    <r>
      <rPr>
        <b/>
        <sz val="16"/>
        <rFont val="標楷體"/>
        <family val="4"/>
      </rPr>
      <t>騎</t>
    </r>
    <r>
      <rPr>
        <b/>
        <sz val="16"/>
        <color indexed="8"/>
        <rFont val="標楷體"/>
        <family val="4"/>
      </rPr>
      <t>自行車事故</t>
    </r>
    <r>
      <rPr>
        <b/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死亡人數及比例</t>
    </r>
  </si>
  <si>
    <r>
      <rPr>
        <b/>
        <sz val="18"/>
        <rFont val="標楷體"/>
        <family val="4"/>
      </rPr>
      <t>A1類</t>
    </r>
    <r>
      <rPr>
        <b/>
        <sz val="14"/>
        <rFont val="標楷體"/>
        <family val="4"/>
      </rPr>
      <t xml:space="preserve">
</t>
    </r>
    <r>
      <rPr>
        <sz val="14"/>
        <rFont val="標楷體"/>
        <family val="4"/>
      </rPr>
      <t>死亡人數</t>
    </r>
  </si>
  <si>
    <r>
      <rPr>
        <b/>
        <sz val="18"/>
        <color indexed="8"/>
        <rFont val="標楷體"/>
        <family val="4"/>
      </rPr>
      <t>A1+A2類</t>
    </r>
    <r>
      <rPr>
        <b/>
        <sz val="14"/>
        <color indexed="8"/>
        <rFont val="標楷體"/>
        <family val="4"/>
      </rPr>
      <t xml:space="preserve">
</t>
    </r>
    <r>
      <rPr>
        <sz val="14"/>
        <color indexed="8"/>
        <rFont val="標楷體"/>
        <family val="4"/>
      </rPr>
      <t>死傷人數</t>
    </r>
  </si>
  <si>
    <r>
      <rPr>
        <b/>
        <sz val="16"/>
        <color indexed="8"/>
        <rFont val="標楷體"/>
        <family val="4"/>
      </rPr>
      <t>騎機車事故</t>
    </r>
    <r>
      <rPr>
        <b/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死傷人數及比例</t>
    </r>
  </si>
  <si>
    <r>
      <rPr>
        <b/>
        <sz val="16"/>
        <color indexed="8"/>
        <rFont val="標楷體"/>
        <family val="4"/>
      </rPr>
      <t>酒駕事故</t>
    </r>
    <r>
      <rPr>
        <b/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死傷人數及比例</t>
    </r>
  </si>
  <si>
    <r>
      <rPr>
        <b/>
        <sz val="16"/>
        <color indexed="8"/>
        <rFont val="標楷體"/>
        <family val="4"/>
      </rPr>
      <t>行人事故</t>
    </r>
    <r>
      <rPr>
        <b/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死傷人數及比例</t>
    </r>
  </si>
  <si>
    <r>
      <rPr>
        <b/>
        <sz val="16"/>
        <color indexed="8"/>
        <rFont val="標楷體"/>
        <family val="4"/>
      </rPr>
      <t>騎自行車事故</t>
    </r>
    <r>
      <rPr>
        <b/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死傷人數及比例</t>
    </r>
  </si>
  <si>
    <t>103年
1~6月</t>
  </si>
  <si>
    <t>103年
1~6月</t>
  </si>
  <si>
    <t>103年
1~5月</t>
  </si>
  <si>
    <t>（表16）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</si>
</sst>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0&quot;人&quot;"/>
    <numFmt numFmtId="181" formatCode="0.0%"/>
    <numFmt numFmtId="182" formatCode="[$€-2]\ #,##0.00_);[Red]\([$€-2]\ #,##0.00\)"/>
    <numFmt numFmtId="183" formatCode="\(0.0%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9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b/>
      <sz val="24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top" wrapText="1"/>
    </xf>
    <xf numFmtId="180" fontId="0" fillId="0" borderId="17" xfId="0" applyNumberForma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0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1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0" fillId="0" borderId="18" xfId="0" applyNumberForma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83" fontId="13" fillId="0" borderId="18" xfId="0" applyNumberFormat="1" applyFont="1" applyFill="1" applyBorder="1" applyAlignment="1">
      <alignment horizontal="center" vertical="center" wrapText="1"/>
    </xf>
    <xf numFmtId="183" fontId="13" fillId="0" borderId="19" xfId="0" applyNumberFormat="1" applyFont="1" applyFill="1" applyBorder="1" applyAlignment="1">
      <alignment horizontal="center" vertical="center" wrapText="1"/>
    </xf>
    <xf numFmtId="180" fontId="21" fillId="0" borderId="18" xfId="0" applyNumberFormat="1" applyFont="1" applyBorder="1" applyAlignment="1">
      <alignment horizontal="center" vertical="center" wrapText="1"/>
    </xf>
    <xf numFmtId="180" fontId="21" fillId="0" borderId="19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83" fontId="14" fillId="0" borderId="18" xfId="0" applyNumberFormat="1" applyFont="1" applyFill="1" applyBorder="1" applyAlignment="1">
      <alignment horizontal="center" vertical="center" wrapText="1"/>
    </xf>
    <xf numFmtId="183" fontId="14" fillId="0" borderId="19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83" fontId="10" fillId="0" borderId="18" xfId="0" applyNumberFormat="1" applyFont="1" applyFill="1" applyBorder="1" applyAlignment="1">
      <alignment horizontal="center" vertical="center" wrapText="1"/>
    </xf>
    <xf numFmtId="183" fontId="10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35" sqref="B35"/>
    </sheetView>
  </sheetViews>
  <sheetFormatPr defaultColWidth="9.00390625" defaultRowHeight="16.5"/>
  <cols>
    <col min="1" max="1" width="9.625" style="0" customWidth="1"/>
    <col min="3" max="3" width="11.00390625" style="0" customWidth="1"/>
    <col min="4" max="4" width="10.125" style="0" customWidth="1"/>
  </cols>
  <sheetData>
    <row r="1" spans="1:8" ht="33.75" thickTop="1">
      <c r="A1" s="61" t="s">
        <v>0</v>
      </c>
      <c r="B1" s="62" t="s">
        <v>17</v>
      </c>
      <c r="C1" s="59" t="s">
        <v>19</v>
      </c>
      <c r="D1" s="1" t="s">
        <v>1</v>
      </c>
      <c r="E1" s="59" t="s">
        <v>3</v>
      </c>
      <c r="F1" s="59" t="s">
        <v>4</v>
      </c>
      <c r="G1" s="1" t="s">
        <v>5</v>
      </c>
      <c r="H1" s="45" t="s">
        <v>7</v>
      </c>
    </row>
    <row r="2" spans="1:8" ht="17.25" thickBot="1">
      <c r="A2" s="52"/>
      <c r="B2" s="63"/>
      <c r="C2" s="60"/>
      <c r="D2" s="14" t="s">
        <v>2</v>
      </c>
      <c r="E2" s="60"/>
      <c r="F2" s="60"/>
      <c r="G2" s="2" t="s">
        <v>6</v>
      </c>
      <c r="H2" s="46"/>
    </row>
    <row r="3" spans="1:8" ht="16.5">
      <c r="A3" s="3" t="s">
        <v>14</v>
      </c>
      <c r="B3" s="47">
        <v>2471</v>
      </c>
      <c r="C3" s="10">
        <v>1690</v>
      </c>
      <c r="D3" s="10">
        <v>433</v>
      </c>
      <c r="E3" s="10">
        <v>167</v>
      </c>
      <c r="F3" s="10">
        <v>82</v>
      </c>
      <c r="G3" s="11">
        <v>117</v>
      </c>
      <c r="H3" s="49"/>
    </row>
    <row r="4" spans="1:8" ht="17.25" thickBot="1">
      <c r="A4" s="4" t="s">
        <v>15</v>
      </c>
      <c r="B4" s="48"/>
      <c r="C4" s="12">
        <f>C3/$B$3</f>
        <v>0.6839336301092676</v>
      </c>
      <c r="D4" s="12">
        <f>D3/$B$3</f>
        <v>0.17523269931201943</v>
      </c>
      <c r="E4" s="12">
        <f>E3/$B$3</f>
        <v>0.06758397409955484</v>
      </c>
      <c r="F4" s="12">
        <f>F3/$B$3</f>
        <v>0.03318494536624848</v>
      </c>
      <c r="G4" s="12">
        <f>G3/$B$3</f>
        <v>0.04734925131525698</v>
      </c>
      <c r="H4" s="50"/>
    </row>
    <row r="5" spans="1:8" ht="16.5">
      <c r="A5" s="3" t="s">
        <v>13</v>
      </c>
      <c r="B5" s="47">
        <v>2591</v>
      </c>
      <c r="C5" s="53">
        <v>1698</v>
      </c>
      <c r="D5" s="53">
        <v>412</v>
      </c>
      <c r="E5" s="53">
        <v>151</v>
      </c>
      <c r="F5" s="53">
        <v>88</v>
      </c>
      <c r="G5" s="47">
        <v>116</v>
      </c>
      <c r="H5" s="55"/>
    </row>
    <row r="6" spans="1:8" ht="17.25" thickBot="1">
      <c r="A6" s="4" t="s">
        <v>15</v>
      </c>
      <c r="B6" s="48"/>
      <c r="C6" s="54"/>
      <c r="D6" s="54"/>
      <c r="E6" s="54"/>
      <c r="F6" s="54"/>
      <c r="G6" s="48"/>
      <c r="H6" s="56"/>
    </row>
    <row r="7" spans="1:8" ht="16.5">
      <c r="A7" s="3" t="s">
        <v>8</v>
      </c>
      <c r="B7" s="11">
        <f aca="true" t="shared" si="0" ref="B7:G7">B3-B5</f>
        <v>-120</v>
      </c>
      <c r="C7" s="11">
        <f t="shared" si="0"/>
        <v>-8</v>
      </c>
      <c r="D7" s="11">
        <f t="shared" si="0"/>
        <v>21</v>
      </c>
      <c r="E7" s="11">
        <f t="shared" si="0"/>
        <v>16</v>
      </c>
      <c r="F7" s="11">
        <f t="shared" si="0"/>
        <v>-6</v>
      </c>
      <c r="G7" s="11">
        <f t="shared" si="0"/>
        <v>1</v>
      </c>
      <c r="H7" s="57"/>
    </row>
    <row r="8" spans="1:8" ht="17.25" thickBot="1">
      <c r="A8" s="5" t="s">
        <v>9</v>
      </c>
      <c r="B8" s="13">
        <f aca="true" t="shared" si="1" ref="B8:G8">B7/B5</f>
        <v>-0.04631416441528367</v>
      </c>
      <c r="C8" s="13">
        <f t="shared" si="1"/>
        <v>-0.004711425206124852</v>
      </c>
      <c r="D8" s="13">
        <f t="shared" si="1"/>
        <v>0.050970873786407765</v>
      </c>
      <c r="E8" s="13">
        <f t="shared" si="1"/>
        <v>0.10596026490066225</v>
      </c>
      <c r="F8" s="13">
        <f t="shared" si="1"/>
        <v>-0.06818181818181818</v>
      </c>
      <c r="G8" s="13">
        <f t="shared" si="1"/>
        <v>0.008620689655172414</v>
      </c>
      <c r="H8" s="58"/>
    </row>
    <row r="9" spans="1:8" ht="16.5">
      <c r="A9" s="51" t="s">
        <v>16</v>
      </c>
      <c r="B9" s="47">
        <v>8102</v>
      </c>
      <c r="C9" s="10">
        <v>5459</v>
      </c>
      <c r="D9" s="11">
        <v>1325</v>
      </c>
      <c r="E9" s="11">
        <v>473</v>
      </c>
      <c r="F9" s="11">
        <v>249</v>
      </c>
      <c r="G9" s="11">
        <v>403</v>
      </c>
      <c r="H9" s="49"/>
    </row>
    <row r="10" spans="1:8" ht="17.25" thickBot="1">
      <c r="A10" s="52"/>
      <c r="B10" s="48"/>
      <c r="C10" s="12">
        <f>C9/$B$9</f>
        <v>0.673784250802271</v>
      </c>
      <c r="D10" s="12">
        <f>D9/$B$9</f>
        <v>0.16353986669958034</v>
      </c>
      <c r="E10" s="12">
        <f>E9/$B$9</f>
        <v>0.058380646753887926</v>
      </c>
      <c r="F10" s="12">
        <f>F9/$B$9</f>
        <v>0.03073315230807208</v>
      </c>
      <c r="G10" s="12">
        <f>G9/$B$9</f>
        <v>0.049740804739570474</v>
      </c>
      <c r="H10" s="50"/>
    </row>
    <row r="11" spans="1:8" ht="17.25" thickBot="1">
      <c r="A11" s="6" t="s">
        <v>10</v>
      </c>
      <c r="B11" s="9"/>
      <c r="C11" s="7" t="s">
        <v>11</v>
      </c>
      <c r="D11" s="7" t="s">
        <v>18</v>
      </c>
      <c r="E11" s="7" t="s">
        <v>12</v>
      </c>
      <c r="F11" s="7" t="s">
        <v>11</v>
      </c>
      <c r="G11" s="7" t="s">
        <v>11</v>
      </c>
      <c r="H11" s="8"/>
    </row>
    <row r="12" ht="17.25" thickTop="1"/>
  </sheetData>
  <sheetProtection/>
  <mergeCells count="19">
    <mergeCell ref="E5:E6"/>
    <mergeCell ref="F1:F2"/>
    <mergeCell ref="B5:B6"/>
    <mergeCell ref="C5:C6"/>
    <mergeCell ref="D5:D6"/>
    <mergeCell ref="A1:A2"/>
    <mergeCell ref="B1:B2"/>
    <mergeCell ref="C1:C2"/>
    <mergeCell ref="E1:E2"/>
    <mergeCell ref="H1:H2"/>
    <mergeCell ref="B3:B4"/>
    <mergeCell ref="H3:H4"/>
    <mergeCell ref="A9:A10"/>
    <mergeCell ref="B9:B10"/>
    <mergeCell ref="H9:H10"/>
    <mergeCell ref="F5:F6"/>
    <mergeCell ref="G5:G6"/>
    <mergeCell ref="H5:H6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J6" sqref="J6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82</v>
      </c>
      <c r="C1" s="82" t="s">
        <v>83</v>
      </c>
      <c r="D1" s="82" t="s">
        <v>84</v>
      </c>
      <c r="E1" s="82" t="s">
        <v>3</v>
      </c>
      <c r="F1" s="82" t="s">
        <v>4</v>
      </c>
      <c r="G1" s="82" t="s">
        <v>85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88</v>
      </c>
      <c r="B3" s="74">
        <v>2293</v>
      </c>
      <c r="C3" s="23">
        <v>1594</v>
      </c>
      <c r="D3" s="23">
        <v>422</v>
      </c>
      <c r="E3" s="23">
        <v>119</v>
      </c>
      <c r="F3" s="23">
        <v>69</v>
      </c>
      <c r="G3" s="24">
        <v>157</v>
      </c>
      <c r="H3" s="76"/>
    </row>
    <row r="4" spans="1:8" s="21" customFormat="1" ht="39.75" customHeight="1" thickBot="1">
      <c r="A4" s="79"/>
      <c r="B4" s="75"/>
      <c r="C4" s="25">
        <f>C3/B3</f>
        <v>0.6951591801133886</v>
      </c>
      <c r="D4" s="25">
        <f>D3/$B$3</f>
        <v>0.18403837767117315</v>
      </c>
      <c r="E4" s="25">
        <f>E3/$B$3</f>
        <v>0.051897078063672046</v>
      </c>
      <c r="F4" s="25">
        <f>F3/$B$3</f>
        <v>0.03009158307893589</v>
      </c>
      <c r="G4" s="25">
        <f>G3/$B$3</f>
        <v>0.06846925425207152</v>
      </c>
      <c r="H4" s="77"/>
    </row>
    <row r="5" spans="1:8" s="21" customFormat="1" ht="39.75" customHeight="1">
      <c r="A5" s="93" t="s">
        <v>89</v>
      </c>
      <c r="B5" s="74">
        <v>1968</v>
      </c>
      <c r="C5" s="26">
        <v>1363</v>
      </c>
      <c r="D5" s="26">
        <v>345</v>
      </c>
      <c r="E5" s="26">
        <v>129</v>
      </c>
      <c r="F5" s="26">
        <v>72</v>
      </c>
      <c r="G5" s="27">
        <v>107</v>
      </c>
      <c r="H5" s="88"/>
    </row>
    <row r="6" spans="1:8" s="21" customFormat="1" ht="39.75" customHeight="1" thickBot="1">
      <c r="A6" s="79"/>
      <c r="B6" s="75"/>
      <c r="C6" s="25">
        <f>C5/B5</f>
        <v>0.6925813008130082</v>
      </c>
      <c r="D6" s="25">
        <f>D5/B5</f>
        <v>0.17530487804878048</v>
      </c>
      <c r="E6" s="25">
        <f>E5/B5</f>
        <v>0.06554878048780488</v>
      </c>
      <c r="F6" s="25">
        <f>F5/B5</f>
        <v>0.036585365853658534</v>
      </c>
      <c r="G6" s="25">
        <f>G5/B5</f>
        <v>0.05436991869918699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325</v>
      </c>
      <c r="C7" s="24">
        <f t="shared" si="0"/>
        <v>231</v>
      </c>
      <c r="D7" s="24">
        <f t="shared" si="0"/>
        <v>77</v>
      </c>
      <c r="E7" s="24">
        <f t="shared" si="0"/>
        <v>-10</v>
      </c>
      <c r="F7" s="24">
        <f t="shared" si="0"/>
        <v>-3</v>
      </c>
      <c r="G7" s="24">
        <f t="shared" si="0"/>
        <v>50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0.16514227642276422</v>
      </c>
      <c r="C8" s="31">
        <f t="shared" si="1"/>
        <v>0.169479090242113</v>
      </c>
      <c r="D8" s="31">
        <f t="shared" si="1"/>
        <v>0.22318840579710145</v>
      </c>
      <c r="E8" s="31">
        <f t="shared" si="1"/>
        <v>-0.07751937984496124</v>
      </c>
      <c r="F8" s="31">
        <f t="shared" si="1"/>
        <v>-0.041666666666666664</v>
      </c>
      <c r="G8" s="31">
        <f t="shared" si="1"/>
        <v>0.4672897196261682</v>
      </c>
      <c r="H8" s="91"/>
    </row>
    <row r="9" spans="1:8" s="21" customFormat="1" ht="39.75" customHeight="1">
      <c r="A9" s="93" t="s">
        <v>86</v>
      </c>
      <c r="B9" s="74">
        <v>8305</v>
      </c>
      <c r="C9" s="23">
        <v>5809</v>
      </c>
      <c r="D9" s="23">
        <v>1430</v>
      </c>
      <c r="E9" s="23">
        <v>464</v>
      </c>
      <c r="F9" s="23">
        <v>238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2.5333624073266465</v>
      </c>
      <c r="D10" s="25">
        <f>D9/$B$3</f>
        <v>0.623637156563454</v>
      </c>
      <c r="E10" s="25">
        <f>E9/$B$3</f>
        <v>0.2023549934583515</v>
      </c>
      <c r="F10" s="25">
        <f>F9/$B$3</f>
        <v>0.10379415612734409</v>
      </c>
      <c r="G10" s="25">
        <f>G9/$B$3</f>
        <v>0.20366332315743568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87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  <mergeCell ref="H9:H10"/>
    <mergeCell ref="H5:H6"/>
    <mergeCell ref="H7:H8"/>
    <mergeCell ref="A3:A4"/>
    <mergeCell ref="A5:A6"/>
    <mergeCell ref="B5:B6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J11" sqref="J11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82</v>
      </c>
      <c r="C1" s="82" t="s">
        <v>83</v>
      </c>
      <c r="D1" s="82" t="s">
        <v>84</v>
      </c>
      <c r="E1" s="82" t="s">
        <v>3</v>
      </c>
      <c r="F1" s="82" t="s">
        <v>4</v>
      </c>
      <c r="G1" s="82" t="s">
        <v>85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90</v>
      </c>
      <c r="B3" s="74">
        <v>3075</v>
      </c>
      <c r="C3" s="23">
        <v>2132</v>
      </c>
      <c r="D3" s="23">
        <v>560</v>
      </c>
      <c r="E3" s="23">
        <v>160</v>
      </c>
      <c r="F3" s="23">
        <v>90</v>
      </c>
      <c r="G3" s="24">
        <v>199</v>
      </c>
      <c r="H3" s="76"/>
    </row>
    <row r="4" spans="1:8" s="21" customFormat="1" ht="39.75" customHeight="1" thickBot="1">
      <c r="A4" s="79"/>
      <c r="B4" s="75"/>
      <c r="C4" s="25">
        <f>C3/B3</f>
        <v>0.6933333333333334</v>
      </c>
      <c r="D4" s="25">
        <f>D3/$B$3</f>
        <v>0.1821138211382114</v>
      </c>
      <c r="E4" s="25">
        <f>E3/$B$3</f>
        <v>0.05203252032520325</v>
      </c>
      <c r="F4" s="25">
        <f>F3/$B$3</f>
        <v>0.02926829268292683</v>
      </c>
      <c r="G4" s="25">
        <f>G3/$B$3</f>
        <v>0.06471544715447154</v>
      </c>
      <c r="H4" s="77"/>
    </row>
    <row r="5" spans="1:8" s="21" customFormat="1" ht="39.75" customHeight="1">
      <c r="A5" s="93" t="s">
        <v>91</v>
      </c>
      <c r="B5" s="74">
        <v>2622</v>
      </c>
      <c r="C5" s="26">
        <v>1802</v>
      </c>
      <c r="D5" s="26">
        <v>457</v>
      </c>
      <c r="E5" s="26">
        <v>180</v>
      </c>
      <c r="F5" s="26">
        <v>86</v>
      </c>
      <c r="G5" s="27">
        <v>143</v>
      </c>
      <c r="H5" s="88"/>
    </row>
    <row r="6" spans="1:8" s="21" customFormat="1" ht="39.75" customHeight="1" thickBot="1">
      <c r="A6" s="79"/>
      <c r="B6" s="75"/>
      <c r="C6" s="25">
        <f>C5/B5</f>
        <v>0.6872616323417239</v>
      </c>
      <c r="D6" s="25">
        <f>D5/B5</f>
        <v>0.17429443173150266</v>
      </c>
      <c r="E6" s="25">
        <f>E5/B5</f>
        <v>0.06864988558352403</v>
      </c>
      <c r="F6" s="25">
        <f>F5/B5</f>
        <v>0.03279938977879481</v>
      </c>
      <c r="G6" s="25">
        <f>G5/B5</f>
        <v>0.05453852021357742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453</v>
      </c>
      <c r="C7" s="24">
        <f t="shared" si="0"/>
        <v>330</v>
      </c>
      <c r="D7" s="24">
        <f t="shared" si="0"/>
        <v>103</v>
      </c>
      <c r="E7" s="24">
        <f t="shared" si="0"/>
        <v>-20</v>
      </c>
      <c r="F7" s="24">
        <f t="shared" si="0"/>
        <v>4</v>
      </c>
      <c r="G7" s="24">
        <f t="shared" si="0"/>
        <v>56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0.17276887871853547</v>
      </c>
      <c r="C8" s="31">
        <f t="shared" si="1"/>
        <v>0.18312985571587126</v>
      </c>
      <c r="D8" s="31">
        <f t="shared" si="1"/>
        <v>0.22538293216630198</v>
      </c>
      <c r="E8" s="31">
        <f t="shared" si="1"/>
        <v>-0.1111111111111111</v>
      </c>
      <c r="F8" s="31">
        <f t="shared" si="1"/>
        <v>0.046511627906976744</v>
      </c>
      <c r="G8" s="31">
        <f t="shared" si="1"/>
        <v>0.3916083916083916</v>
      </c>
      <c r="H8" s="91"/>
    </row>
    <row r="9" spans="1:8" s="21" customFormat="1" ht="39.75" customHeight="1">
      <c r="A9" s="93" t="s">
        <v>86</v>
      </c>
      <c r="B9" s="74">
        <v>8305</v>
      </c>
      <c r="C9" s="23">
        <v>5809</v>
      </c>
      <c r="D9" s="23">
        <v>1430</v>
      </c>
      <c r="E9" s="23">
        <v>464</v>
      </c>
      <c r="F9" s="23">
        <v>238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1.8891056910569106</v>
      </c>
      <c r="D10" s="25">
        <f>D9/$B$3</f>
        <v>0.46504065040650405</v>
      </c>
      <c r="E10" s="25">
        <f>E9/$B$3</f>
        <v>0.15089430894308944</v>
      </c>
      <c r="F10" s="25">
        <f>F9/$B$3</f>
        <v>0.07739837398373983</v>
      </c>
      <c r="G10" s="25">
        <f>G9/$B$3</f>
        <v>0.15186991869918698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87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9:H10"/>
    <mergeCell ref="H5:H6"/>
    <mergeCell ref="H7:H8"/>
    <mergeCell ref="A3:A4"/>
    <mergeCell ref="A5:A6"/>
    <mergeCell ref="B5:B6"/>
    <mergeCell ref="A9:A10"/>
    <mergeCell ref="B9:B10"/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L5" sqref="L5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93</v>
      </c>
      <c r="C1" s="82" t="s">
        <v>94</v>
      </c>
      <c r="D1" s="82" t="s">
        <v>95</v>
      </c>
      <c r="E1" s="82" t="s">
        <v>3</v>
      </c>
      <c r="F1" s="82" t="s">
        <v>4</v>
      </c>
      <c r="G1" s="82" t="s">
        <v>96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99</v>
      </c>
      <c r="B3" s="74">
        <v>3878</v>
      </c>
      <c r="C3" s="23">
        <v>2686</v>
      </c>
      <c r="D3" s="23">
        <v>693</v>
      </c>
      <c r="E3" s="23">
        <v>199</v>
      </c>
      <c r="F3" s="23">
        <v>110</v>
      </c>
      <c r="G3" s="24">
        <v>256</v>
      </c>
      <c r="H3" s="76"/>
    </row>
    <row r="4" spans="1:8" s="21" customFormat="1" ht="39.75" customHeight="1" thickBot="1">
      <c r="A4" s="79"/>
      <c r="B4" s="75"/>
      <c r="C4" s="25">
        <f>C3/B3</f>
        <v>0.6926250644662197</v>
      </c>
      <c r="D4" s="25">
        <f>D3/$B$3</f>
        <v>0.17870036101083034</v>
      </c>
      <c r="E4" s="25">
        <f>E3/$B$3</f>
        <v>0.051315110881897885</v>
      </c>
      <c r="F4" s="25">
        <f>F3/$B$3</f>
        <v>0.028365136668385766</v>
      </c>
      <c r="G4" s="25">
        <f>G3/$B$3</f>
        <v>0.06601340897369778</v>
      </c>
      <c r="H4" s="77"/>
    </row>
    <row r="5" spans="1:8" s="21" customFormat="1" ht="39.75" customHeight="1">
      <c r="A5" s="93" t="s">
        <v>92</v>
      </c>
      <c r="B5" s="74">
        <v>3292</v>
      </c>
      <c r="C5" s="26">
        <v>2266</v>
      </c>
      <c r="D5" s="26">
        <v>558</v>
      </c>
      <c r="E5" s="26">
        <v>217</v>
      </c>
      <c r="F5" s="26">
        <v>96</v>
      </c>
      <c r="G5" s="27">
        <v>191</v>
      </c>
      <c r="H5" s="88"/>
    </row>
    <row r="6" spans="1:8" s="21" customFormat="1" ht="39.75" customHeight="1" thickBot="1">
      <c r="A6" s="79"/>
      <c r="B6" s="75"/>
      <c r="C6" s="25">
        <f>C5/B5</f>
        <v>0.6883353584447145</v>
      </c>
      <c r="D6" s="25">
        <f>D5/B5</f>
        <v>0.16950182260024302</v>
      </c>
      <c r="E6" s="25">
        <f>E5/B5</f>
        <v>0.06591737545565006</v>
      </c>
      <c r="F6" s="25">
        <f>F5/B5</f>
        <v>0.02916160388821385</v>
      </c>
      <c r="G6" s="25">
        <f>G5/B5</f>
        <v>0.05801944106925881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586</v>
      </c>
      <c r="C7" s="24">
        <f t="shared" si="0"/>
        <v>420</v>
      </c>
      <c r="D7" s="24">
        <f t="shared" si="0"/>
        <v>135</v>
      </c>
      <c r="E7" s="24">
        <f t="shared" si="0"/>
        <v>-18</v>
      </c>
      <c r="F7" s="24">
        <f t="shared" si="0"/>
        <v>14</v>
      </c>
      <c r="G7" s="24">
        <f t="shared" si="0"/>
        <v>65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0.17800729040097205</v>
      </c>
      <c r="C8" s="31">
        <f t="shared" si="1"/>
        <v>0.1853486319505737</v>
      </c>
      <c r="D8" s="31">
        <f t="shared" si="1"/>
        <v>0.24193548387096775</v>
      </c>
      <c r="E8" s="31">
        <f t="shared" si="1"/>
        <v>-0.08294930875576037</v>
      </c>
      <c r="F8" s="31">
        <f t="shared" si="1"/>
        <v>0.14583333333333334</v>
      </c>
      <c r="G8" s="31">
        <f t="shared" si="1"/>
        <v>0.3403141361256545</v>
      </c>
      <c r="H8" s="91"/>
    </row>
    <row r="9" spans="1:8" s="21" customFormat="1" ht="39.75" customHeight="1">
      <c r="A9" s="93" t="s">
        <v>97</v>
      </c>
      <c r="B9" s="74">
        <v>8305</v>
      </c>
      <c r="C9" s="23">
        <v>5809</v>
      </c>
      <c r="D9" s="23">
        <v>1430</v>
      </c>
      <c r="E9" s="23">
        <v>464</v>
      </c>
      <c r="F9" s="23">
        <v>238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1.497937080969572</v>
      </c>
      <c r="D10" s="25">
        <f>D9/$B$3</f>
        <v>0.36874677668901495</v>
      </c>
      <c r="E10" s="25">
        <f>E9/$B$3</f>
        <v>0.11964930376482723</v>
      </c>
      <c r="F10" s="25">
        <f>F9/$B$3</f>
        <v>0.061371841155234655</v>
      </c>
      <c r="G10" s="25">
        <f>G9/$B$3</f>
        <v>0.12042289840123775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98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  <mergeCell ref="H9:H10"/>
    <mergeCell ref="H5:H6"/>
    <mergeCell ref="H7:H8"/>
    <mergeCell ref="A3:A4"/>
    <mergeCell ref="A5:A6"/>
    <mergeCell ref="B5:B6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4">
      <selection activeCell="B5" sqref="B5:B6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100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103</v>
      </c>
      <c r="B3" s="74">
        <v>4628</v>
      </c>
      <c r="C3" s="23">
        <v>3242</v>
      </c>
      <c r="D3" s="23">
        <v>796</v>
      </c>
      <c r="E3" s="23">
        <v>240</v>
      </c>
      <c r="F3" s="23">
        <v>122</v>
      </c>
      <c r="G3" s="24">
        <v>266</v>
      </c>
      <c r="H3" s="76"/>
    </row>
    <row r="4" spans="1:8" s="21" customFormat="1" ht="39.75" customHeight="1" thickBot="1">
      <c r="A4" s="79"/>
      <c r="B4" s="75"/>
      <c r="C4" s="25">
        <f>C3/B3</f>
        <v>0.7005185825410545</v>
      </c>
      <c r="D4" s="25">
        <f>D3/$B$3</f>
        <v>0.17199654278305965</v>
      </c>
      <c r="E4" s="25">
        <f>E3/$B$3</f>
        <v>0.05185825410544512</v>
      </c>
      <c r="F4" s="25">
        <f>F3/$B$3</f>
        <v>0.026361279170267933</v>
      </c>
      <c r="G4" s="25">
        <f>G3/$B$3</f>
        <v>0.057476231633535005</v>
      </c>
      <c r="H4" s="77"/>
    </row>
    <row r="5" spans="1:8" s="21" customFormat="1" ht="39.75" customHeight="1">
      <c r="A5" s="93" t="s">
        <v>104</v>
      </c>
      <c r="B5" s="74">
        <v>3963</v>
      </c>
      <c r="C5" s="26">
        <v>2734</v>
      </c>
      <c r="D5" s="26">
        <v>652</v>
      </c>
      <c r="E5" s="26">
        <v>246</v>
      </c>
      <c r="F5" s="26">
        <v>113</v>
      </c>
      <c r="G5" s="27">
        <v>197</v>
      </c>
      <c r="H5" s="88"/>
    </row>
    <row r="6" spans="1:8" s="21" customFormat="1" ht="39.75" customHeight="1" thickBot="1">
      <c r="A6" s="79"/>
      <c r="B6" s="75"/>
      <c r="C6" s="25">
        <f>C5/B5</f>
        <v>0.6898814029775423</v>
      </c>
      <c r="D6" s="25">
        <f>D5/B5</f>
        <v>0.16452182689881403</v>
      </c>
      <c r="E6" s="25">
        <f>E5/B5</f>
        <v>0.06207418622255867</v>
      </c>
      <c r="F6" s="25">
        <f>F5/B5</f>
        <v>0.02851375220792329</v>
      </c>
      <c r="G6" s="25">
        <f>G5/B5</f>
        <v>0.049709815796114054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665</v>
      </c>
      <c r="C7" s="24">
        <f t="shared" si="0"/>
        <v>508</v>
      </c>
      <c r="D7" s="24">
        <f t="shared" si="0"/>
        <v>144</v>
      </c>
      <c r="E7" s="24">
        <f t="shared" si="0"/>
        <v>-6</v>
      </c>
      <c r="F7" s="24">
        <f t="shared" si="0"/>
        <v>9</v>
      </c>
      <c r="G7" s="24">
        <f t="shared" si="0"/>
        <v>69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0.16780217007317688</v>
      </c>
      <c r="C8" s="31">
        <f t="shared" si="1"/>
        <v>0.18580833942940747</v>
      </c>
      <c r="D8" s="31">
        <f t="shared" si="1"/>
        <v>0.22085889570552147</v>
      </c>
      <c r="E8" s="31">
        <f t="shared" si="1"/>
        <v>-0.024390243902439025</v>
      </c>
      <c r="F8" s="31">
        <f t="shared" si="1"/>
        <v>0.07964601769911504</v>
      </c>
      <c r="G8" s="31">
        <f t="shared" si="1"/>
        <v>0.350253807106599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1.2636127917026794</v>
      </c>
      <c r="D10" s="25">
        <f>D9/$B$3</f>
        <v>0.3107173725151253</v>
      </c>
      <c r="E10" s="25">
        <f>E9/$B$3</f>
        <v>0.10090751944684528</v>
      </c>
      <c r="F10" s="25">
        <f>F9/$B$3</f>
        <v>0.05229040622299049</v>
      </c>
      <c r="G10" s="25">
        <f>G9/$B$3</f>
        <v>0.10090751944684528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9:H10"/>
    <mergeCell ref="H5:H6"/>
    <mergeCell ref="H7:H8"/>
    <mergeCell ref="A3:A4"/>
    <mergeCell ref="A5:A6"/>
    <mergeCell ref="B5:B6"/>
    <mergeCell ref="A9:A10"/>
    <mergeCell ref="B9:B10"/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D10" sqref="D10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100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101</v>
      </c>
      <c r="B3" s="74">
        <f>4628+740</f>
        <v>5368</v>
      </c>
      <c r="C3" s="23">
        <v>3858</v>
      </c>
      <c r="D3" s="23">
        <v>949</v>
      </c>
      <c r="E3" s="23">
        <v>281</v>
      </c>
      <c r="F3" s="23">
        <v>122</v>
      </c>
      <c r="G3" s="24">
        <v>353</v>
      </c>
      <c r="H3" s="76"/>
    </row>
    <row r="4" spans="1:8" s="21" customFormat="1" ht="39.75" customHeight="1" thickBot="1">
      <c r="A4" s="79"/>
      <c r="B4" s="75"/>
      <c r="C4" s="25">
        <f>C3/B3</f>
        <v>0.7187034277198212</v>
      </c>
      <c r="D4" s="25">
        <f>D3/$B$3</f>
        <v>0.17678837555886737</v>
      </c>
      <c r="E4" s="25">
        <f>E3/$B$3</f>
        <v>0.052347242921013414</v>
      </c>
      <c r="F4" s="25">
        <f>F3/$B$3</f>
        <v>0.022727272727272728</v>
      </c>
      <c r="G4" s="25">
        <f>G3/$B$3</f>
        <v>0.06576005961251863</v>
      </c>
      <c r="H4" s="77"/>
    </row>
    <row r="5" spans="1:8" s="21" customFormat="1" ht="39.75" customHeight="1">
      <c r="A5" s="93" t="s">
        <v>102</v>
      </c>
      <c r="B5" s="74">
        <v>4707</v>
      </c>
      <c r="C5" s="26">
        <v>3277</v>
      </c>
      <c r="D5" s="26">
        <v>804</v>
      </c>
      <c r="E5" s="26">
        <v>282</v>
      </c>
      <c r="F5" s="26">
        <v>129</v>
      </c>
      <c r="G5" s="27">
        <v>277</v>
      </c>
      <c r="H5" s="88"/>
    </row>
    <row r="6" spans="1:8" s="21" customFormat="1" ht="39.75" customHeight="1" thickBot="1">
      <c r="A6" s="79"/>
      <c r="B6" s="75"/>
      <c r="C6" s="25">
        <f>C5/B5</f>
        <v>0.6961971531761206</v>
      </c>
      <c r="D6" s="25">
        <f>D5/B5</f>
        <v>0.17080943275971958</v>
      </c>
      <c r="E6" s="25">
        <f>E5/B5</f>
        <v>0.05991077119184194</v>
      </c>
      <c r="F6" s="25">
        <f>F5/B5</f>
        <v>0.027405991077119184</v>
      </c>
      <c r="G6" s="25">
        <f>G5/B5</f>
        <v>0.05884852347567453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661</v>
      </c>
      <c r="C7" s="24">
        <f t="shared" si="0"/>
        <v>581</v>
      </c>
      <c r="D7" s="24">
        <f t="shared" si="0"/>
        <v>145</v>
      </c>
      <c r="E7" s="24">
        <f t="shared" si="0"/>
        <v>-1</v>
      </c>
      <c r="F7" s="24">
        <f t="shared" si="0"/>
        <v>-7</v>
      </c>
      <c r="G7" s="24">
        <f t="shared" si="0"/>
        <v>76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0.14042914807733164</v>
      </c>
      <c r="C8" s="31">
        <f t="shared" si="1"/>
        <v>0.1772963075984132</v>
      </c>
      <c r="D8" s="31">
        <f t="shared" si="1"/>
        <v>0.18034825870646767</v>
      </c>
      <c r="E8" s="31">
        <f t="shared" si="1"/>
        <v>-0.0035460992907801418</v>
      </c>
      <c r="F8" s="31">
        <f t="shared" si="1"/>
        <v>-0.05426356589147287</v>
      </c>
      <c r="G8" s="31">
        <f t="shared" si="1"/>
        <v>0.2743682310469314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1.0894187779433682</v>
      </c>
      <c r="D10" s="25">
        <f>D9/$B$3</f>
        <v>0.2678837555886736</v>
      </c>
      <c r="E10" s="25">
        <f>E9/$B$3</f>
        <v>0.08699701937406855</v>
      </c>
      <c r="F10" s="25">
        <f>F9/$B$3</f>
        <v>0.045081967213114756</v>
      </c>
      <c r="G10" s="25">
        <f>G9/$B$3</f>
        <v>0.08699701937406855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  <mergeCell ref="H9:H10"/>
    <mergeCell ref="H5:H6"/>
    <mergeCell ref="H7:H8"/>
    <mergeCell ref="A3:A4"/>
    <mergeCell ref="A5:A6"/>
    <mergeCell ref="B5:B6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7">
      <selection activeCell="D21" sqref="D21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105</v>
      </c>
      <c r="B3" s="74">
        <v>6223</v>
      </c>
      <c r="C3" s="23">
        <v>4402</v>
      </c>
      <c r="D3" s="23">
        <v>1073</v>
      </c>
      <c r="E3" s="23">
        <v>311</v>
      </c>
      <c r="F3" s="23">
        <v>162</v>
      </c>
      <c r="G3" s="24">
        <v>404</v>
      </c>
      <c r="H3" s="76"/>
    </row>
    <row r="4" spans="1:8" s="21" customFormat="1" ht="39.75" customHeight="1" thickBot="1">
      <c r="A4" s="79"/>
      <c r="B4" s="75"/>
      <c r="C4" s="25">
        <f>C3/B3</f>
        <v>0.7073758637313193</v>
      </c>
      <c r="D4" s="25">
        <f>D3/$B$3</f>
        <v>0.17242487546199584</v>
      </c>
      <c r="E4" s="25">
        <f>E3/$B$3</f>
        <v>0.04997589587015909</v>
      </c>
      <c r="F4" s="25">
        <f>F3/$B$3</f>
        <v>0.026032460228185762</v>
      </c>
      <c r="G4" s="25">
        <f>G3/$B$3</f>
        <v>0.06492045637152499</v>
      </c>
      <c r="H4" s="77"/>
    </row>
    <row r="5" spans="1:8" s="21" customFormat="1" ht="39.75" customHeight="1">
      <c r="A5" s="93" t="s">
        <v>106</v>
      </c>
      <c r="B5" s="74">
        <v>5395</v>
      </c>
      <c r="C5" s="26">
        <v>3761</v>
      </c>
      <c r="D5" s="26">
        <v>925</v>
      </c>
      <c r="E5" s="26">
        <v>333</v>
      </c>
      <c r="F5" s="26">
        <v>147</v>
      </c>
      <c r="G5" s="27">
        <v>331</v>
      </c>
      <c r="H5" s="88"/>
    </row>
    <row r="6" spans="1:8" s="21" customFormat="1" ht="39.75" customHeight="1" thickBot="1">
      <c r="A6" s="79"/>
      <c r="B6" s="75"/>
      <c r="C6" s="25">
        <f>C5/B5</f>
        <v>0.6971269694161261</v>
      </c>
      <c r="D6" s="25">
        <f>D5/B5</f>
        <v>0.17145505097312327</v>
      </c>
      <c r="E6" s="25">
        <f>E5/B5</f>
        <v>0.06172381835032437</v>
      </c>
      <c r="F6" s="25">
        <f>F5/B5</f>
        <v>0.027247451343836885</v>
      </c>
      <c r="G6" s="25">
        <f>G5/B5</f>
        <v>0.0613531047265987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828</v>
      </c>
      <c r="C7" s="24">
        <f t="shared" si="0"/>
        <v>641</v>
      </c>
      <c r="D7" s="24">
        <f t="shared" si="0"/>
        <v>148</v>
      </c>
      <c r="E7" s="24">
        <f t="shared" si="0"/>
        <v>-22</v>
      </c>
      <c r="F7" s="24">
        <f t="shared" si="0"/>
        <v>15</v>
      </c>
      <c r="G7" s="24">
        <f t="shared" si="0"/>
        <v>73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0.15347544022242818</v>
      </c>
      <c r="C8" s="31">
        <f t="shared" si="1"/>
        <v>0.17043339537357086</v>
      </c>
      <c r="D8" s="31">
        <f t="shared" si="1"/>
        <v>0.16</v>
      </c>
      <c r="E8" s="31">
        <f t="shared" si="1"/>
        <v>-0.06606606606606606</v>
      </c>
      <c r="F8" s="31">
        <f t="shared" si="1"/>
        <v>0.10204081632653061</v>
      </c>
      <c r="G8" s="31">
        <f t="shared" si="1"/>
        <v>0.22054380664652568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0.9397396753977182</v>
      </c>
      <c r="D10" s="25">
        <f>D9/$B$3</f>
        <v>0.2310782580748835</v>
      </c>
      <c r="E10" s="25">
        <f>E9/$B$3</f>
        <v>0.07504419090470835</v>
      </c>
      <c r="F10" s="25">
        <f>F9/$B$3</f>
        <v>0.038887996143339223</v>
      </c>
      <c r="G10" s="25">
        <f>G9/$B$3</f>
        <v>0.07504419090470835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B5:B6"/>
    <mergeCell ref="H5:H6"/>
    <mergeCell ref="A1:A2"/>
    <mergeCell ref="B1:B2"/>
    <mergeCell ref="C1:C2"/>
    <mergeCell ref="D1:D2"/>
    <mergeCell ref="E1:E2"/>
    <mergeCell ref="F1:F2"/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7">
      <selection activeCell="F21" sqref="F21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107</v>
      </c>
      <c r="B3" s="74">
        <v>6898</v>
      </c>
      <c r="C3" s="23">
        <v>4890</v>
      </c>
      <c r="D3" s="23">
        <v>1195</v>
      </c>
      <c r="E3" s="23">
        <v>325</v>
      </c>
      <c r="F3" s="23">
        <v>181</v>
      </c>
      <c r="G3" s="24">
        <v>451</v>
      </c>
      <c r="H3" s="76"/>
    </row>
    <row r="4" spans="1:8" s="21" customFormat="1" ht="39.75" customHeight="1" thickBot="1">
      <c r="A4" s="79"/>
      <c r="B4" s="75"/>
      <c r="C4" s="25">
        <f>C3/B3</f>
        <v>0.7089011307625399</v>
      </c>
      <c r="D4" s="25">
        <f>D3/$B$3</f>
        <v>0.17323861988982314</v>
      </c>
      <c r="E4" s="25">
        <f>E3/$B$3</f>
        <v>0.047115105827776164</v>
      </c>
      <c r="F4" s="25">
        <f>F3/$B$3</f>
        <v>0.026239489707161497</v>
      </c>
      <c r="G4" s="25">
        <f>G3/$B$3</f>
        <v>0.065381269933314</v>
      </c>
      <c r="H4" s="77"/>
    </row>
    <row r="5" spans="1:8" s="21" customFormat="1" ht="39.75" customHeight="1">
      <c r="A5" s="93" t="s">
        <v>108</v>
      </c>
      <c r="B5" s="74">
        <v>6081</v>
      </c>
      <c r="C5" s="26">
        <v>4235</v>
      </c>
      <c r="D5" s="26">
        <v>1049</v>
      </c>
      <c r="E5" s="26">
        <v>353</v>
      </c>
      <c r="F5" s="26">
        <v>166</v>
      </c>
      <c r="G5" s="27">
        <v>384</v>
      </c>
      <c r="H5" s="88"/>
    </row>
    <row r="6" spans="1:8" s="21" customFormat="1" ht="39.75" customHeight="1" thickBot="1">
      <c r="A6" s="79"/>
      <c r="B6" s="75"/>
      <c r="C6" s="25">
        <f>C5/B5</f>
        <v>0.6964315079756619</v>
      </c>
      <c r="D6" s="25">
        <f>D5/B5</f>
        <v>0.17250452228251933</v>
      </c>
      <c r="E6" s="25">
        <f>E5/B5</f>
        <v>0.05804966288439401</v>
      </c>
      <c r="F6" s="25">
        <f>F5/B5</f>
        <v>0.027298141753001152</v>
      </c>
      <c r="G6" s="25">
        <f>G5/B5</f>
        <v>0.06314750863344845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817</v>
      </c>
      <c r="C7" s="24">
        <f t="shared" si="0"/>
        <v>655</v>
      </c>
      <c r="D7" s="24">
        <f t="shared" si="0"/>
        <v>146</v>
      </c>
      <c r="E7" s="24">
        <f t="shared" si="0"/>
        <v>-28</v>
      </c>
      <c r="F7" s="24">
        <f t="shared" si="0"/>
        <v>15</v>
      </c>
      <c r="G7" s="24">
        <f t="shared" si="0"/>
        <v>67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0.13435290248314422</v>
      </c>
      <c r="C8" s="31">
        <f t="shared" si="1"/>
        <v>0.15466351829988192</v>
      </c>
      <c r="D8" s="31">
        <f t="shared" si="1"/>
        <v>0.13918017159199236</v>
      </c>
      <c r="E8" s="31">
        <f t="shared" si="1"/>
        <v>-0.07932011331444759</v>
      </c>
      <c r="F8" s="31">
        <f t="shared" si="1"/>
        <v>0.09036144578313253</v>
      </c>
      <c r="G8" s="31">
        <f t="shared" si="1"/>
        <v>0.17447916666666666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C9/B9</f>
        <v>0.6998563906175204</v>
      </c>
      <c r="D10" s="25">
        <f>D9/B9</f>
        <v>0.172091910004787</v>
      </c>
      <c r="E10" s="25">
        <f>E9/B9</f>
        <v>0.05588798468166587</v>
      </c>
      <c r="F10" s="25">
        <f>F9/B9</f>
        <v>0.028961225466730495</v>
      </c>
      <c r="G10" s="25">
        <f>G9/B9</f>
        <v>0.05588798468166587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  <mergeCell ref="B5:B6"/>
    <mergeCell ref="H5:H6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4">
      <selection activeCell="D10" sqref="D10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111</v>
      </c>
      <c r="B3" s="74">
        <v>7702</v>
      </c>
      <c r="C3" s="23">
        <v>5484</v>
      </c>
      <c r="D3" s="23">
        <v>1330</v>
      </c>
      <c r="E3" s="23">
        <v>346</v>
      </c>
      <c r="F3" s="23">
        <v>204</v>
      </c>
      <c r="G3" s="24">
        <v>512</v>
      </c>
      <c r="H3" s="76"/>
    </row>
    <row r="4" spans="1:8" s="21" customFormat="1" ht="39.75" customHeight="1" thickBot="1">
      <c r="A4" s="79"/>
      <c r="B4" s="75"/>
      <c r="C4" s="25">
        <f>C3/B3</f>
        <v>0.7120228512074785</v>
      </c>
      <c r="D4" s="25">
        <f>D3/$B$3</f>
        <v>0.17268242015061022</v>
      </c>
      <c r="E4" s="25">
        <f>E3/$B$3</f>
        <v>0.044923396520384316</v>
      </c>
      <c r="F4" s="25">
        <f>F3/$B$3</f>
        <v>0.02648662685016879</v>
      </c>
      <c r="G4" s="25">
        <f>G3/$B$3</f>
        <v>0.06647623993767852</v>
      </c>
      <c r="H4" s="77"/>
    </row>
    <row r="5" spans="1:8" s="21" customFormat="1" ht="39.75" customHeight="1">
      <c r="A5" s="93" t="s">
        <v>112</v>
      </c>
      <c r="B5" s="74">
        <v>6895</v>
      </c>
      <c r="C5" s="26">
        <v>4795</v>
      </c>
      <c r="D5" s="26">
        <v>1172</v>
      </c>
      <c r="E5" s="26">
        <v>399</v>
      </c>
      <c r="F5" s="26">
        <v>189</v>
      </c>
      <c r="G5" s="27">
        <v>445</v>
      </c>
      <c r="H5" s="88"/>
    </row>
    <row r="6" spans="1:8" s="21" customFormat="1" ht="39.75" customHeight="1" thickBot="1">
      <c r="A6" s="79"/>
      <c r="B6" s="75"/>
      <c r="C6" s="25">
        <f>C5/B5</f>
        <v>0.6954314720812182</v>
      </c>
      <c r="D6" s="25">
        <f>D5/B5</f>
        <v>0.16997824510514867</v>
      </c>
      <c r="E6" s="25">
        <f>E5/B5</f>
        <v>0.05786802030456853</v>
      </c>
      <c r="F6" s="25">
        <f>F5/B5</f>
        <v>0.027411167512690356</v>
      </c>
      <c r="G6" s="25">
        <f>G5/B5</f>
        <v>0.06453952139231327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807</v>
      </c>
      <c r="C7" s="24">
        <f t="shared" si="0"/>
        <v>689</v>
      </c>
      <c r="D7" s="24">
        <f t="shared" si="0"/>
        <v>158</v>
      </c>
      <c r="E7" s="24">
        <f t="shared" si="0"/>
        <v>-53</v>
      </c>
      <c r="F7" s="24">
        <f t="shared" si="0"/>
        <v>15</v>
      </c>
      <c r="G7" s="24">
        <f t="shared" si="0"/>
        <v>67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0.11704133430021754</v>
      </c>
      <c r="C8" s="31">
        <f t="shared" si="1"/>
        <v>0.14369134515119916</v>
      </c>
      <c r="D8" s="31">
        <f t="shared" si="1"/>
        <v>0.1348122866894198</v>
      </c>
      <c r="E8" s="31">
        <f t="shared" si="1"/>
        <v>-0.13283208020050125</v>
      </c>
      <c r="F8" s="31">
        <f t="shared" si="1"/>
        <v>0.07936507936507936</v>
      </c>
      <c r="G8" s="31">
        <f t="shared" si="1"/>
        <v>0.15056179775280898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C9/B9</f>
        <v>0.6998563906175204</v>
      </c>
      <c r="D10" s="25">
        <f>D9/B9</f>
        <v>0.172091910004787</v>
      </c>
      <c r="E10" s="25">
        <f>E9/B9</f>
        <v>0.05588798468166587</v>
      </c>
      <c r="F10" s="25">
        <f>F9/B9</f>
        <v>0.028961225466730495</v>
      </c>
      <c r="G10" s="25">
        <f>G9/B9</f>
        <v>0.05588798468166587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  <mergeCell ref="B5:B6"/>
    <mergeCell ref="H5:H6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4">
      <selection activeCell="D11" sqref="D11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109</v>
      </c>
      <c r="B3" s="74">
        <v>8615</v>
      </c>
      <c r="C3" s="23">
        <v>6129</v>
      </c>
      <c r="D3" s="23">
        <v>1477</v>
      </c>
      <c r="E3" s="23">
        <v>401</v>
      </c>
      <c r="F3" s="23">
        <v>233</v>
      </c>
      <c r="G3" s="24">
        <v>573</v>
      </c>
      <c r="H3" s="76"/>
    </row>
    <row r="4" spans="1:8" s="21" customFormat="1" ht="39.75" customHeight="1" thickBot="1">
      <c r="A4" s="79"/>
      <c r="B4" s="75"/>
      <c r="C4" s="25">
        <f>C3/B3</f>
        <v>0.7114335461404527</v>
      </c>
      <c r="D4" s="25">
        <f>D3/$B$3</f>
        <v>0.171445153801509</v>
      </c>
      <c r="E4" s="25">
        <f>E3/$B$3</f>
        <v>0.04654672083575159</v>
      </c>
      <c r="F4" s="25">
        <f>F3/$B$3</f>
        <v>0.027045850261172375</v>
      </c>
      <c r="G4" s="25">
        <f>G3/$B$3</f>
        <v>0.0665118978525827</v>
      </c>
      <c r="H4" s="77"/>
    </row>
    <row r="5" spans="1:8" s="21" customFormat="1" ht="39.75" customHeight="1">
      <c r="A5" s="93" t="s">
        <v>110</v>
      </c>
      <c r="B5" s="74">
        <v>7605</v>
      </c>
      <c r="C5" s="26">
        <v>5303</v>
      </c>
      <c r="D5" s="26">
        <v>1310</v>
      </c>
      <c r="E5" s="26">
        <v>431</v>
      </c>
      <c r="F5" s="26">
        <v>206</v>
      </c>
      <c r="G5" s="27">
        <v>497</v>
      </c>
      <c r="H5" s="88"/>
    </row>
    <row r="6" spans="1:8" s="21" customFormat="1" ht="39.75" customHeight="1" thickBot="1">
      <c r="A6" s="79"/>
      <c r="B6" s="75"/>
      <c r="C6" s="25">
        <f>C5/B5</f>
        <v>0.6973044049967126</v>
      </c>
      <c r="D6" s="25">
        <f>D5/B5</f>
        <v>0.1722550953320184</v>
      </c>
      <c r="E6" s="25">
        <f>E5/B5</f>
        <v>0.05667324128862591</v>
      </c>
      <c r="F6" s="25">
        <f>F5/B5</f>
        <v>0.027087442472057858</v>
      </c>
      <c r="G6" s="25">
        <f>G5/B5</f>
        <v>0.0653517422748192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1010</v>
      </c>
      <c r="C7" s="24">
        <f t="shared" si="0"/>
        <v>826</v>
      </c>
      <c r="D7" s="24">
        <f t="shared" si="0"/>
        <v>167</v>
      </c>
      <c r="E7" s="24">
        <f t="shared" si="0"/>
        <v>-30</v>
      </c>
      <c r="F7" s="24">
        <f t="shared" si="0"/>
        <v>27</v>
      </c>
      <c r="G7" s="24">
        <f t="shared" si="0"/>
        <v>76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0.13280736357659434</v>
      </c>
      <c r="C8" s="31">
        <f t="shared" si="1"/>
        <v>0.15576089006222893</v>
      </c>
      <c r="D8" s="31">
        <f t="shared" si="1"/>
        <v>0.12748091603053435</v>
      </c>
      <c r="E8" s="31">
        <f t="shared" si="1"/>
        <v>-0.06960556844547564</v>
      </c>
      <c r="F8" s="31">
        <f t="shared" si="1"/>
        <v>0.13106796116504854</v>
      </c>
      <c r="G8" s="31">
        <f t="shared" si="1"/>
        <v>0.1529175050301811</v>
      </c>
      <c r="H8" s="91"/>
    </row>
    <row r="9" spans="1:8" s="21" customFormat="1" ht="39.75" customHeight="1">
      <c r="A9" s="93" t="s">
        <v>73</v>
      </c>
      <c r="B9" s="74">
        <v>8356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C9/B9</f>
        <v>0.6998563906175204</v>
      </c>
      <c r="D10" s="25">
        <f>D9/B9</f>
        <v>0.172091910004787</v>
      </c>
      <c r="E10" s="25">
        <f>E9/B9</f>
        <v>0.05588798468166587</v>
      </c>
      <c r="F10" s="25">
        <f>F9/B9</f>
        <v>0.028961225466730495</v>
      </c>
      <c r="G10" s="25">
        <f>G9/B9</f>
        <v>0.05588798468166587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B5:B6"/>
    <mergeCell ref="H5:H6"/>
    <mergeCell ref="A1:A2"/>
    <mergeCell ref="B1:B2"/>
    <mergeCell ref="C1:C2"/>
    <mergeCell ref="D1:D2"/>
    <mergeCell ref="E1:E2"/>
    <mergeCell ref="F1:F2"/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4">
      <selection activeCell="E10" sqref="E10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114</v>
      </c>
      <c r="B3" s="74">
        <v>9634</v>
      </c>
      <c r="C3" s="23">
        <v>6836</v>
      </c>
      <c r="D3" s="23">
        <v>1627</v>
      </c>
      <c r="E3" s="23">
        <v>441</v>
      </c>
      <c r="F3" s="23">
        <v>271</v>
      </c>
      <c r="G3" s="24">
        <v>644</v>
      </c>
      <c r="H3" s="76"/>
    </row>
    <row r="4" spans="1:8" s="21" customFormat="1" ht="39.75" customHeight="1" thickBot="1">
      <c r="A4" s="79"/>
      <c r="B4" s="75"/>
      <c r="C4" s="25">
        <f>C3/B3</f>
        <v>0.709570271953498</v>
      </c>
      <c r="D4" s="25">
        <f>D3/$B$3</f>
        <v>0.1688810462943741</v>
      </c>
      <c r="E4" s="25">
        <f>E3/$B$3</f>
        <v>0.04577537886651443</v>
      </c>
      <c r="F4" s="25">
        <f>F3/$B$3</f>
        <v>0.028129541208220886</v>
      </c>
      <c r="G4" s="25">
        <f>G3/$B$3</f>
        <v>0.0668465850114179</v>
      </c>
      <c r="H4" s="77"/>
    </row>
    <row r="5" spans="1:8" s="21" customFormat="1" ht="39.75" customHeight="1">
      <c r="A5" s="93" t="s">
        <v>113</v>
      </c>
      <c r="B5" s="74">
        <v>8374</v>
      </c>
      <c r="C5" s="23">
        <v>5848</v>
      </c>
      <c r="D5" s="23">
        <v>1438</v>
      </c>
      <c r="E5" s="23">
        <v>467</v>
      </c>
      <c r="F5" s="23">
        <v>242</v>
      </c>
      <c r="G5" s="24">
        <v>467</v>
      </c>
      <c r="H5" s="88"/>
    </row>
    <row r="6" spans="1:8" s="21" customFormat="1" ht="39.75" customHeight="1" thickBot="1">
      <c r="A6" s="79"/>
      <c r="B6" s="75"/>
      <c r="C6" s="25">
        <f>C5/B5</f>
        <v>0.6983520420348698</v>
      </c>
      <c r="D6" s="25">
        <f>D5/B5</f>
        <v>0.17172199665631718</v>
      </c>
      <c r="E6" s="25">
        <f>E5/B5</f>
        <v>0.055767852877955576</v>
      </c>
      <c r="F6" s="25">
        <f>F5/B5</f>
        <v>0.02889897301170289</v>
      </c>
      <c r="G6" s="25">
        <f>G5/B5</f>
        <v>0.055767852877955576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1260</v>
      </c>
      <c r="C7" s="24">
        <f t="shared" si="0"/>
        <v>988</v>
      </c>
      <c r="D7" s="24">
        <f t="shared" si="0"/>
        <v>189</v>
      </c>
      <c r="E7" s="24">
        <f t="shared" si="0"/>
        <v>-26</v>
      </c>
      <c r="F7" s="24">
        <f t="shared" si="0"/>
        <v>29</v>
      </c>
      <c r="G7" s="24">
        <f t="shared" si="0"/>
        <v>177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0.15046572725101504</v>
      </c>
      <c r="C8" s="31">
        <f t="shared" si="1"/>
        <v>0.1689466484268126</v>
      </c>
      <c r="D8" s="31">
        <f t="shared" si="1"/>
        <v>0.13143254520166897</v>
      </c>
      <c r="E8" s="31">
        <f t="shared" si="1"/>
        <v>-0.055674518201284794</v>
      </c>
      <c r="F8" s="31">
        <f t="shared" si="1"/>
        <v>0.11983471074380166</v>
      </c>
      <c r="G8" s="31">
        <f t="shared" si="1"/>
        <v>0.37901498929336186</v>
      </c>
      <c r="H8" s="91"/>
    </row>
    <row r="9" spans="1:8" s="21" customFormat="1" ht="39.75" customHeight="1">
      <c r="A9" s="93" t="s">
        <v>73</v>
      </c>
      <c r="B9" s="74">
        <v>8374</v>
      </c>
      <c r="C9" s="23">
        <v>5848</v>
      </c>
      <c r="D9" s="23">
        <v>1438</v>
      </c>
      <c r="E9" s="23">
        <v>467</v>
      </c>
      <c r="F9" s="23">
        <v>242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C9/B9</f>
        <v>0.6983520420348698</v>
      </c>
      <c r="D10" s="25">
        <f>D9/B9</f>
        <v>0.17172199665631718</v>
      </c>
      <c r="E10" s="25">
        <f>E9/B9</f>
        <v>0.055767852877955576</v>
      </c>
      <c r="F10" s="25">
        <f>F9/B9</f>
        <v>0.02889897301170289</v>
      </c>
      <c r="G10" s="25">
        <f>G9/B9</f>
        <v>0.055767852877955576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  <mergeCell ref="B5:B6"/>
    <mergeCell ref="H5:H6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9.625" style="0" customWidth="1"/>
    <col min="3" max="3" width="11.00390625" style="0" customWidth="1"/>
    <col min="4" max="4" width="10.125" style="0" customWidth="1"/>
  </cols>
  <sheetData>
    <row r="1" spans="1:8" ht="33.75" thickTop="1">
      <c r="A1" s="61" t="s">
        <v>0</v>
      </c>
      <c r="B1" s="62" t="s">
        <v>20</v>
      </c>
      <c r="C1" s="59" t="s">
        <v>21</v>
      </c>
      <c r="D1" s="1" t="s">
        <v>1</v>
      </c>
      <c r="E1" s="59" t="s">
        <v>3</v>
      </c>
      <c r="F1" s="59" t="s">
        <v>4</v>
      </c>
      <c r="G1" s="1" t="s">
        <v>5</v>
      </c>
      <c r="H1" s="45" t="s">
        <v>7</v>
      </c>
    </row>
    <row r="2" spans="1:8" ht="17.25" thickBot="1">
      <c r="A2" s="52"/>
      <c r="B2" s="63"/>
      <c r="C2" s="60"/>
      <c r="D2" s="14" t="s">
        <v>34</v>
      </c>
      <c r="E2" s="60"/>
      <c r="F2" s="60"/>
      <c r="G2" s="2" t="s">
        <v>6</v>
      </c>
      <c r="H2" s="46"/>
    </row>
    <row r="3" spans="1:8" ht="16.5">
      <c r="A3" s="3" t="s">
        <v>22</v>
      </c>
      <c r="B3" s="47">
        <v>3030</v>
      </c>
      <c r="C3" s="10">
        <v>2062</v>
      </c>
      <c r="D3" s="10">
        <v>519</v>
      </c>
      <c r="E3" s="10">
        <v>194</v>
      </c>
      <c r="F3" s="10">
        <v>92</v>
      </c>
      <c r="G3" s="11">
        <v>152</v>
      </c>
      <c r="H3" s="49"/>
    </row>
    <row r="4" spans="1:8" ht="17.25" thickBot="1">
      <c r="A4" s="4" t="s">
        <v>26</v>
      </c>
      <c r="B4" s="48"/>
      <c r="C4" s="12">
        <f>C3/$B$3</f>
        <v>0.6805280528052805</v>
      </c>
      <c r="D4" s="12">
        <f>D3/$B$3</f>
        <v>0.1712871287128713</v>
      </c>
      <c r="E4" s="12">
        <f>E3/$B$3</f>
        <v>0.06402640264026403</v>
      </c>
      <c r="F4" s="12">
        <f>F3/$B$3</f>
        <v>0.030363036303630363</v>
      </c>
      <c r="G4" s="12">
        <f>G3/$B$3</f>
        <v>0.050165016501650166</v>
      </c>
      <c r="H4" s="50"/>
    </row>
    <row r="5" spans="1:8" ht="16.5">
      <c r="A5" s="3" t="s">
        <v>23</v>
      </c>
      <c r="B5" s="47">
        <v>3273</v>
      </c>
      <c r="C5" s="53">
        <v>2153</v>
      </c>
      <c r="D5" s="53">
        <v>541</v>
      </c>
      <c r="E5" s="53">
        <v>190</v>
      </c>
      <c r="F5" s="53">
        <v>110</v>
      </c>
      <c r="G5" s="47">
        <v>146</v>
      </c>
      <c r="H5" s="55"/>
    </row>
    <row r="6" spans="1:8" ht="17.25" thickBot="1">
      <c r="A6" s="4" t="s">
        <v>26</v>
      </c>
      <c r="B6" s="48"/>
      <c r="C6" s="54"/>
      <c r="D6" s="54"/>
      <c r="E6" s="54"/>
      <c r="F6" s="54"/>
      <c r="G6" s="48"/>
      <c r="H6" s="56"/>
    </row>
    <row r="7" spans="1:8" ht="16.5">
      <c r="A7" s="3" t="s">
        <v>8</v>
      </c>
      <c r="B7" s="11">
        <f aca="true" t="shared" si="0" ref="B7:G7">B3-B5</f>
        <v>-243</v>
      </c>
      <c r="C7" s="11">
        <f t="shared" si="0"/>
        <v>-91</v>
      </c>
      <c r="D7" s="11">
        <f t="shared" si="0"/>
        <v>-22</v>
      </c>
      <c r="E7" s="11">
        <f t="shared" si="0"/>
        <v>4</v>
      </c>
      <c r="F7" s="11">
        <f t="shared" si="0"/>
        <v>-18</v>
      </c>
      <c r="G7" s="11">
        <f t="shared" si="0"/>
        <v>6</v>
      </c>
      <c r="H7" s="57"/>
    </row>
    <row r="8" spans="1:8" ht="17.25" thickBot="1">
      <c r="A8" s="5" t="s">
        <v>9</v>
      </c>
      <c r="B8" s="13">
        <f aca="true" t="shared" si="1" ref="B8:G8">B7/B5</f>
        <v>-0.07424381301558204</v>
      </c>
      <c r="C8" s="13">
        <f t="shared" si="1"/>
        <v>-0.04226660473757548</v>
      </c>
      <c r="D8" s="13">
        <f t="shared" si="1"/>
        <v>-0.04066543438077634</v>
      </c>
      <c r="E8" s="13">
        <f t="shared" si="1"/>
        <v>0.021052631578947368</v>
      </c>
      <c r="F8" s="13">
        <f t="shared" si="1"/>
        <v>-0.16363636363636364</v>
      </c>
      <c r="G8" s="13">
        <f t="shared" si="1"/>
        <v>0.0410958904109589</v>
      </c>
      <c r="H8" s="58"/>
    </row>
    <row r="9" spans="1:8" ht="16.5">
      <c r="A9" s="51" t="s">
        <v>24</v>
      </c>
      <c r="B9" s="47">
        <v>8101</v>
      </c>
      <c r="C9" s="10">
        <v>5459</v>
      </c>
      <c r="D9" s="11">
        <v>1325</v>
      </c>
      <c r="E9" s="11">
        <v>473</v>
      </c>
      <c r="F9" s="11">
        <v>249</v>
      </c>
      <c r="G9" s="11">
        <v>403</v>
      </c>
      <c r="H9" s="49"/>
    </row>
    <row r="10" spans="1:8" ht="17.25" thickBot="1">
      <c r="A10" s="52"/>
      <c r="B10" s="48"/>
      <c r="C10" s="12">
        <f>C9/$B$9</f>
        <v>0.6738674237748427</v>
      </c>
      <c r="D10" s="12">
        <f>D9/$B$9</f>
        <v>0.1635600543142822</v>
      </c>
      <c r="E10" s="12">
        <f>E9/$B$9</f>
        <v>0.0583878533514381</v>
      </c>
      <c r="F10" s="12">
        <f>F9/$B$9</f>
        <v>0.030736946056042463</v>
      </c>
      <c r="G10" s="12">
        <f>G9/$B$9</f>
        <v>0.04974694482162696</v>
      </c>
      <c r="H10" s="50"/>
    </row>
    <row r="11" spans="1:8" ht="17.25" thickBot="1">
      <c r="A11" s="6" t="s">
        <v>10</v>
      </c>
      <c r="B11" s="9"/>
      <c r="C11" s="7" t="s">
        <v>11</v>
      </c>
      <c r="D11" s="7" t="s">
        <v>25</v>
      </c>
      <c r="E11" s="7" t="s">
        <v>12</v>
      </c>
      <c r="F11" s="7" t="s">
        <v>11</v>
      </c>
      <c r="G11" s="7" t="s">
        <v>11</v>
      </c>
      <c r="H11" s="8"/>
    </row>
    <row r="12" ht="17.25" thickTop="1"/>
  </sheetData>
  <sheetProtection/>
  <mergeCells count="19">
    <mergeCell ref="H1:H2"/>
    <mergeCell ref="B3:B4"/>
    <mergeCell ref="H3:H4"/>
    <mergeCell ref="A9:A10"/>
    <mergeCell ref="B9:B10"/>
    <mergeCell ref="H9:H10"/>
    <mergeCell ref="F5:F6"/>
    <mergeCell ref="G5:G6"/>
    <mergeCell ref="H5:H6"/>
    <mergeCell ref="H7:H8"/>
    <mergeCell ref="A1:A2"/>
    <mergeCell ref="B1:B2"/>
    <mergeCell ref="C1:C2"/>
    <mergeCell ref="E1:E2"/>
    <mergeCell ref="E5:E6"/>
    <mergeCell ref="F1:F2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D8" sqref="D8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115</v>
      </c>
      <c r="B3" s="74">
        <v>877</v>
      </c>
      <c r="C3" s="23">
        <v>625</v>
      </c>
      <c r="D3" s="23">
        <v>181</v>
      </c>
      <c r="E3" s="23">
        <v>38</v>
      </c>
      <c r="F3" s="23">
        <v>30</v>
      </c>
      <c r="G3" s="24">
        <v>53</v>
      </c>
      <c r="H3" s="76"/>
    </row>
    <row r="4" spans="1:8" s="21" customFormat="1" ht="39.75" customHeight="1" thickBot="1">
      <c r="A4" s="79"/>
      <c r="B4" s="75"/>
      <c r="C4" s="25">
        <f>C3/B3</f>
        <v>0.7126567844925884</v>
      </c>
      <c r="D4" s="25">
        <f>D3/$B$3</f>
        <v>0.2063854047890536</v>
      </c>
      <c r="E4" s="25">
        <f>E3/$B$3</f>
        <v>0.043329532497149374</v>
      </c>
      <c r="F4" s="25">
        <f>F3/$B$3</f>
        <v>0.03420752565564424</v>
      </c>
      <c r="G4" s="25">
        <f>G3/$B$3</f>
        <v>0.06043329532497149</v>
      </c>
      <c r="H4" s="77"/>
    </row>
    <row r="5" spans="1:8" s="21" customFormat="1" ht="39.75" customHeight="1">
      <c r="A5" s="93" t="s">
        <v>116</v>
      </c>
      <c r="B5" s="74">
        <f>'102.01'!B5:B6</f>
        <v>739</v>
      </c>
      <c r="C5" s="23">
        <f>'102.01'!C3</f>
        <v>572</v>
      </c>
      <c r="D5" s="23">
        <f>'102.01'!D3</f>
        <v>150</v>
      </c>
      <c r="E5" s="23">
        <f>'102.01'!E3</f>
        <v>44</v>
      </c>
      <c r="F5" s="23">
        <f>'102.01'!F3</f>
        <v>30</v>
      </c>
      <c r="G5" s="23">
        <f>'102.01'!G3</f>
        <v>54</v>
      </c>
      <c r="H5" s="88"/>
    </row>
    <row r="6" spans="1:8" s="21" customFormat="1" ht="39.75" customHeight="1" thickBot="1">
      <c r="A6" s="79"/>
      <c r="B6" s="75"/>
      <c r="C6" s="25">
        <f>C5/B5</f>
        <v>0.774018944519621</v>
      </c>
      <c r="D6" s="25">
        <f>D5/B5</f>
        <v>0.2029769959404601</v>
      </c>
      <c r="E6" s="25">
        <f>E5/B5</f>
        <v>0.05953991880920163</v>
      </c>
      <c r="F6" s="25">
        <f>F5/B5</f>
        <v>0.04059539918809202</v>
      </c>
      <c r="G6" s="25">
        <f>G5/B5</f>
        <v>0.07307171853856563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138</v>
      </c>
      <c r="C7" s="24">
        <f t="shared" si="0"/>
        <v>53</v>
      </c>
      <c r="D7" s="24">
        <f t="shared" si="0"/>
        <v>31</v>
      </c>
      <c r="E7" s="24">
        <f t="shared" si="0"/>
        <v>-6</v>
      </c>
      <c r="F7" s="24">
        <f t="shared" si="0"/>
        <v>0</v>
      </c>
      <c r="G7" s="24">
        <f t="shared" si="0"/>
        <v>-1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0.18673883626522328</v>
      </c>
      <c r="C8" s="31">
        <f t="shared" si="1"/>
        <v>0.09265734265734266</v>
      </c>
      <c r="D8" s="31">
        <f t="shared" si="1"/>
        <v>0.20666666666666667</v>
      </c>
      <c r="E8" s="31">
        <f t="shared" si="1"/>
        <v>-0.13636363636363635</v>
      </c>
      <c r="F8" s="31">
        <f t="shared" si="1"/>
        <v>0</v>
      </c>
      <c r="G8" s="31">
        <f t="shared" si="1"/>
        <v>-0.018518518518518517</v>
      </c>
      <c r="H8" s="91"/>
    </row>
    <row r="9" spans="1:8" s="21" customFormat="1" ht="39.75" customHeight="1">
      <c r="A9" s="93" t="s">
        <v>117</v>
      </c>
      <c r="B9" s="74">
        <v>9634</v>
      </c>
      <c r="C9" s="23">
        <f>'102.12'!C3</f>
        <v>6836</v>
      </c>
      <c r="D9" s="23">
        <f>'102.12'!D3</f>
        <v>1627</v>
      </c>
      <c r="E9" s="23">
        <f>'102.12'!E3</f>
        <v>441</v>
      </c>
      <c r="F9" s="23">
        <f>'102.12'!F3</f>
        <v>271</v>
      </c>
      <c r="G9" s="23">
        <f>'102.12'!G3</f>
        <v>644</v>
      </c>
      <c r="H9" s="76"/>
    </row>
    <row r="10" spans="1:8" s="21" customFormat="1" ht="39.75" customHeight="1" thickBot="1">
      <c r="A10" s="79"/>
      <c r="B10" s="75"/>
      <c r="C10" s="25">
        <f>C9/B9</f>
        <v>0.709570271953498</v>
      </c>
      <c r="D10" s="25">
        <f>D9/B9</f>
        <v>0.1688810462943741</v>
      </c>
      <c r="E10" s="25">
        <f>E9/B9</f>
        <v>0.04577537886651443</v>
      </c>
      <c r="F10" s="25">
        <f>F9/B9</f>
        <v>0.028129541208220886</v>
      </c>
      <c r="G10" s="25">
        <f>G9/B9</f>
        <v>0.0668465850114179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B5:B6"/>
    <mergeCell ref="H5:H6"/>
    <mergeCell ref="A1:A2"/>
    <mergeCell ref="B1:B2"/>
    <mergeCell ref="C1:C2"/>
    <mergeCell ref="D1:D2"/>
    <mergeCell ref="E1:E2"/>
    <mergeCell ref="F1:F2"/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B9" sqref="B9:B10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118</v>
      </c>
      <c r="B3" s="74">
        <v>1572</v>
      </c>
      <c r="C3" s="23">
        <v>1102</v>
      </c>
      <c r="D3" s="23">
        <v>296</v>
      </c>
      <c r="E3" s="23">
        <v>66</v>
      </c>
      <c r="F3" s="23">
        <v>60</v>
      </c>
      <c r="G3" s="24">
        <v>103</v>
      </c>
      <c r="H3" s="76"/>
    </row>
    <row r="4" spans="1:8" s="21" customFormat="1" ht="39.75" customHeight="1" thickBot="1">
      <c r="A4" s="79"/>
      <c r="B4" s="75"/>
      <c r="C4" s="37">
        <f>C3/B3</f>
        <v>0.7010178117048346</v>
      </c>
      <c r="D4" s="37">
        <f>D3/C3</f>
        <v>0.26860254083484575</v>
      </c>
      <c r="E4" s="37">
        <f>E3/D3</f>
        <v>0.22297297297297297</v>
      </c>
      <c r="F4" s="37">
        <f>F3/E3</f>
        <v>0.9090909090909091</v>
      </c>
      <c r="G4" s="37">
        <f>G3/F3</f>
        <v>1.7166666666666666</v>
      </c>
      <c r="H4" s="77"/>
    </row>
    <row r="5" spans="1:8" s="21" customFormat="1" ht="39.75" customHeight="1">
      <c r="A5" s="93" t="s">
        <v>80</v>
      </c>
      <c r="B5" s="74">
        <v>1582</v>
      </c>
      <c r="C5" s="23">
        <v>1090</v>
      </c>
      <c r="D5" s="23">
        <v>279</v>
      </c>
      <c r="E5" s="23">
        <v>87</v>
      </c>
      <c r="F5" s="23">
        <v>48</v>
      </c>
      <c r="G5" s="24">
        <v>105</v>
      </c>
      <c r="H5" s="88"/>
    </row>
    <row r="6" spans="1:8" s="21" customFormat="1" ht="39.75" customHeight="1" thickBot="1">
      <c r="A6" s="79"/>
      <c r="B6" s="75"/>
      <c r="C6" s="37">
        <f>C5/B5</f>
        <v>0.6890012642225032</v>
      </c>
      <c r="D6" s="37">
        <f>D5/C5</f>
        <v>0.25596330275229356</v>
      </c>
      <c r="E6" s="37">
        <f>E5/D5</f>
        <v>0.3118279569892473</v>
      </c>
      <c r="F6" s="37">
        <f>F5/E5</f>
        <v>0.5517241379310345</v>
      </c>
      <c r="G6" s="37">
        <f>G5/F5</f>
        <v>2.1875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-10</v>
      </c>
      <c r="C7" s="24">
        <f t="shared" si="0"/>
        <v>12</v>
      </c>
      <c r="D7" s="24">
        <f t="shared" si="0"/>
        <v>17</v>
      </c>
      <c r="E7" s="24">
        <f t="shared" si="0"/>
        <v>-21</v>
      </c>
      <c r="F7" s="24">
        <f t="shared" si="0"/>
        <v>12</v>
      </c>
      <c r="G7" s="24">
        <f t="shared" si="0"/>
        <v>-2</v>
      </c>
      <c r="H7" s="90"/>
    </row>
    <row r="8" spans="1:8" s="21" customFormat="1" ht="39.75" customHeight="1" thickBot="1">
      <c r="A8" s="29" t="s">
        <v>63</v>
      </c>
      <c r="B8" s="37">
        <f aca="true" t="shared" si="1" ref="B8:G8">B7/B5</f>
        <v>-0.006321112515802781</v>
      </c>
      <c r="C8" s="37">
        <f t="shared" si="1"/>
        <v>0.011009174311926606</v>
      </c>
      <c r="D8" s="37">
        <f t="shared" si="1"/>
        <v>0.06093189964157706</v>
      </c>
      <c r="E8" s="37">
        <f t="shared" si="1"/>
        <v>-0.2413793103448276</v>
      </c>
      <c r="F8" s="37">
        <f t="shared" si="1"/>
        <v>0.25</v>
      </c>
      <c r="G8" s="37">
        <f t="shared" si="1"/>
        <v>-0.01904761904761905</v>
      </c>
      <c r="H8" s="91"/>
    </row>
    <row r="9" spans="1:8" s="21" customFormat="1" ht="39.75" customHeight="1">
      <c r="A9" s="93" t="s">
        <v>117</v>
      </c>
      <c r="B9" s="74">
        <v>9634</v>
      </c>
      <c r="C9" s="23">
        <f>'102.12'!C3</f>
        <v>6836</v>
      </c>
      <c r="D9" s="23">
        <f>'102.12'!D3</f>
        <v>1627</v>
      </c>
      <c r="E9" s="23">
        <f>'102.12'!E3</f>
        <v>441</v>
      </c>
      <c r="F9" s="23">
        <f>'102.12'!F3</f>
        <v>271</v>
      </c>
      <c r="G9" s="23">
        <f>'102.12'!G3</f>
        <v>644</v>
      </c>
      <c r="H9" s="76"/>
    </row>
    <row r="10" spans="1:8" s="21" customFormat="1" ht="39.75" customHeight="1" thickBot="1">
      <c r="A10" s="79"/>
      <c r="B10" s="75"/>
      <c r="C10" s="37">
        <f>C9/B9</f>
        <v>0.709570271953498</v>
      </c>
      <c r="D10" s="37">
        <f>D9/B9</f>
        <v>0.1688810462943741</v>
      </c>
      <c r="E10" s="37">
        <f>E9/B9</f>
        <v>0.04577537886651443</v>
      </c>
      <c r="F10" s="37">
        <f>F9/B9</f>
        <v>0.028129541208220886</v>
      </c>
      <c r="G10" s="37">
        <f>G9/B9</f>
        <v>0.0668465850114179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B5:B6"/>
    <mergeCell ref="H5:H6"/>
    <mergeCell ref="A1:A2"/>
    <mergeCell ref="B1:B2"/>
    <mergeCell ref="C1:C2"/>
    <mergeCell ref="D1:D2"/>
    <mergeCell ref="E1:E2"/>
    <mergeCell ref="F1:F2"/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B5" sqref="B5:B6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119</v>
      </c>
      <c r="B3" s="74">
        <v>2374</v>
      </c>
      <c r="C3" s="23">
        <v>1667</v>
      </c>
      <c r="D3" s="23">
        <v>427</v>
      </c>
      <c r="E3" s="23">
        <v>97</v>
      </c>
      <c r="F3" s="23">
        <v>82</v>
      </c>
      <c r="G3" s="24">
        <v>158</v>
      </c>
      <c r="H3" s="76"/>
    </row>
    <row r="4" spans="1:8" s="21" customFormat="1" ht="39.75" customHeight="1" thickBot="1">
      <c r="A4" s="79"/>
      <c r="B4" s="75"/>
      <c r="C4" s="37">
        <f>C3/B3</f>
        <v>0.702190395956192</v>
      </c>
      <c r="D4" s="37">
        <f>D3/B3</f>
        <v>0.17986520640269588</v>
      </c>
      <c r="E4" s="37">
        <f>E3/B3</f>
        <v>0.040859309182813816</v>
      </c>
      <c r="F4" s="37">
        <f>F3/B3</f>
        <v>0.03454085930918281</v>
      </c>
      <c r="G4" s="37">
        <f>G3/B3</f>
        <v>0.06655433866891322</v>
      </c>
      <c r="H4" s="77"/>
    </row>
    <row r="5" spans="1:8" s="21" customFormat="1" ht="39.75" customHeight="1">
      <c r="A5" s="93" t="s">
        <v>120</v>
      </c>
      <c r="B5" s="74">
        <v>2438</v>
      </c>
      <c r="C5" s="23">
        <v>1683</v>
      </c>
      <c r="D5" s="23">
        <v>453</v>
      </c>
      <c r="E5" s="23">
        <v>122</v>
      </c>
      <c r="F5" s="23">
        <v>73</v>
      </c>
      <c r="G5" s="24">
        <v>165</v>
      </c>
      <c r="H5" s="88"/>
    </row>
    <row r="6" spans="1:8" s="21" customFormat="1" ht="39.75" customHeight="1" thickBot="1">
      <c r="A6" s="79"/>
      <c r="B6" s="75"/>
      <c r="C6" s="37">
        <f>C5/B5</f>
        <v>0.6903199343724364</v>
      </c>
      <c r="D6" s="37">
        <f>D5/B5</f>
        <v>0.18580803937653814</v>
      </c>
      <c r="E6" s="37">
        <f>E5/B5</f>
        <v>0.05004101722723544</v>
      </c>
      <c r="F6" s="37">
        <f>F5/B5</f>
        <v>0.029942575881870385</v>
      </c>
      <c r="G6" s="37">
        <f>G5/B5</f>
        <v>0.06767842493847416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-64</v>
      </c>
      <c r="C7" s="24">
        <f t="shared" si="0"/>
        <v>-16</v>
      </c>
      <c r="D7" s="24">
        <f t="shared" si="0"/>
        <v>-26</v>
      </c>
      <c r="E7" s="24">
        <f t="shared" si="0"/>
        <v>-25</v>
      </c>
      <c r="F7" s="24">
        <f t="shared" si="0"/>
        <v>9</v>
      </c>
      <c r="G7" s="24">
        <f t="shared" si="0"/>
        <v>-7</v>
      </c>
      <c r="H7" s="90"/>
    </row>
    <row r="8" spans="1:8" s="21" customFormat="1" ht="39.75" customHeight="1" thickBot="1">
      <c r="A8" s="29" t="s">
        <v>63</v>
      </c>
      <c r="B8" s="37">
        <f aca="true" t="shared" si="1" ref="B8:G8">B7/B5</f>
        <v>-0.026251025430680888</v>
      </c>
      <c r="C8" s="37">
        <f t="shared" si="1"/>
        <v>-0.009506833036244802</v>
      </c>
      <c r="D8" s="37">
        <f t="shared" si="1"/>
        <v>-0.05739514348785872</v>
      </c>
      <c r="E8" s="37">
        <f t="shared" si="1"/>
        <v>-0.20491803278688525</v>
      </c>
      <c r="F8" s="37">
        <f t="shared" si="1"/>
        <v>0.1232876712328767</v>
      </c>
      <c r="G8" s="37">
        <f t="shared" si="1"/>
        <v>-0.04242424242424243</v>
      </c>
      <c r="H8" s="91"/>
    </row>
    <row r="9" spans="1:8" s="21" customFormat="1" ht="39.75" customHeight="1">
      <c r="A9" s="93" t="s">
        <v>117</v>
      </c>
      <c r="B9" s="74">
        <v>9634</v>
      </c>
      <c r="C9" s="23">
        <f>'102.12'!C3</f>
        <v>6836</v>
      </c>
      <c r="D9" s="23">
        <f>'102.12'!D3</f>
        <v>1627</v>
      </c>
      <c r="E9" s="23">
        <f>'102.12'!E3</f>
        <v>441</v>
      </c>
      <c r="F9" s="23">
        <f>'102.12'!F3</f>
        <v>271</v>
      </c>
      <c r="G9" s="23">
        <f>'102.12'!G3</f>
        <v>644</v>
      </c>
      <c r="H9" s="76"/>
    </row>
    <row r="10" spans="1:8" s="21" customFormat="1" ht="39.75" customHeight="1" thickBot="1">
      <c r="A10" s="79"/>
      <c r="B10" s="75"/>
      <c r="C10" s="37">
        <f>C9/B9</f>
        <v>0.709570271953498</v>
      </c>
      <c r="D10" s="37">
        <f>D9/B9</f>
        <v>0.1688810462943741</v>
      </c>
      <c r="E10" s="37">
        <f>E9/B9</f>
        <v>0.04577537886651443</v>
      </c>
      <c r="F10" s="37">
        <f>F9/B9</f>
        <v>0.028129541208220886</v>
      </c>
      <c r="G10" s="37">
        <f>G9/B9</f>
        <v>0.0668465850114179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B5:B6"/>
    <mergeCell ref="H5:H6"/>
    <mergeCell ref="A1:A2"/>
    <mergeCell ref="B1:B2"/>
    <mergeCell ref="C1:C2"/>
    <mergeCell ref="D1:D2"/>
    <mergeCell ref="E1:E2"/>
    <mergeCell ref="F1:F2"/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17</v>
      </c>
      <c r="C1" s="82" t="s">
        <v>19</v>
      </c>
      <c r="D1" s="82" t="s">
        <v>35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121</v>
      </c>
      <c r="B3" s="74">
        <v>3216</v>
      </c>
      <c r="C3" s="23">
        <v>2240</v>
      </c>
      <c r="D3" s="23">
        <v>577</v>
      </c>
      <c r="E3" s="23">
        <v>137</v>
      </c>
      <c r="F3" s="23">
        <v>113</v>
      </c>
      <c r="G3" s="24">
        <v>219</v>
      </c>
      <c r="H3" s="76"/>
    </row>
    <row r="4" spans="1:8" s="21" customFormat="1" ht="39.75" customHeight="1" thickBot="1">
      <c r="A4" s="79"/>
      <c r="B4" s="75"/>
      <c r="C4" s="37">
        <f>C3/B3</f>
        <v>0.6965174129353234</v>
      </c>
      <c r="D4" s="37">
        <f>D3/B3</f>
        <v>0.17941542288557213</v>
      </c>
      <c r="E4" s="37">
        <f>E3/B3</f>
        <v>0.04259950248756219</v>
      </c>
      <c r="F4" s="37">
        <f>F3/B3</f>
        <v>0.03513681592039801</v>
      </c>
      <c r="G4" s="37">
        <f>G3/B3</f>
        <v>0.06809701492537314</v>
      </c>
      <c r="H4" s="77"/>
    </row>
    <row r="5" spans="1:8" s="21" customFormat="1" ht="39.75" customHeight="1">
      <c r="A5" s="93" t="s">
        <v>90</v>
      </c>
      <c r="B5" s="74">
        <v>3166</v>
      </c>
      <c r="C5" s="23">
        <v>2195</v>
      </c>
      <c r="D5" s="23">
        <v>581</v>
      </c>
      <c r="E5" s="23">
        <v>165</v>
      </c>
      <c r="F5" s="23">
        <v>94</v>
      </c>
      <c r="G5" s="24">
        <v>208</v>
      </c>
      <c r="H5" s="88"/>
    </row>
    <row r="6" spans="1:8" s="21" customFormat="1" ht="39.75" customHeight="1" thickBot="1">
      <c r="A6" s="79"/>
      <c r="B6" s="75"/>
      <c r="C6" s="37">
        <f>C5/B5</f>
        <v>0.6933038534428301</v>
      </c>
      <c r="D6" s="37">
        <f>D5/B5</f>
        <v>0.18351231838281742</v>
      </c>
      <c r="E6" s="37">
        <f>E5/B5</f>
        <v>0.05211623499684144</v>
      </c>
      <c r="F6" s="37">
        <f>F5/B5</f>
        <v>0.02969046114971573</v>
      </c>
      <c r="G6" s="37">
        <f>G5/B5</f>
        <v>0.065698041692988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50</v>
      </c>
      <c r="C7" s="24">
        <f t="shared" si="0"/>
        <v>45</v>
      </c>
      <c r="D7" s="24">
        <f t="shared" si="0"/>
        <v>-4</v>
      </c>
      <c r="E7" s="24">
        <f t="shared" si="0"/>
        <v>-28</v>
      </c>
      <c r="F7" s="24">
        <f t="shared" si="0"/>
        <v>19</v>
      </c>
      <c r="G7" s="24">
        <f t="shared" si="0"/>
        <v>11</v>
      </c>
      <c r="H7" s="90"/>
    </row>
    <row r="8" spans="1:8" s="21" customFormat="1" ht="39.75" customHeight="1" thickBot="1">
      <c r="A8" s="29" t="s">
        <v>63</v>
      </c>
      <c r="B8" s="37">
        <f aca="true" t="shared" si="1" ref="B8:G8">B7/B5</f>
        <v>0.015792798483891344</v>
      </c>
      <c r="C8" s="37">
        <f t="shared" si="1"/>
        <v>0.02050113895216401</v>
      </c>
      <c r="D8" s="37">
        <f t="shared" si="1"/>
        <v>-0.0068846815834767644</v>
      </c>
      <c r="E8" s="37">
        <f t="shared" si="1"/>
        <v>-0.1696969696969697</v>
      </c>
      <c r="F8" s="37">
        <f t="shared" si="1"/>
        <v>0.20212765957446807</v>
      </c>
      <c r="G8" s="37">
        <f t="shared" si="1"/>
        <v>0.052884615384615384</v>
      </c>
      <c r="H8" s="91"/>
    </row>
    <row r="9" spans="1:8" s="21" customFormat="1" ht="39.75" customHeight="1">
      <c r="A9" s="93" t="s">
        <v>117</v>
      </c>
      <c r="B9" s="74">
        <v>9634</v>
      </c>
      <c r="C9" s="23">
        <f>'102.12'!C3</f>
        <v>6836</v>
      </c>
      <c r="D9" s="23">
        <f>'102.12'!D3</f>
        <v>1627</v>
      </c>
      <c r="E9" s="23">
        <f>'102.12'!E3</f>
        <v>441</v>
      </c>
      <c r="F9" s="23">
        <f>'102.12'!F3</f>
        <v>271</v>
      </c>
      <c r="G9" s="23">
        <f>'102.12'!G3</f>
        <v>644</v>
      </c>
      <c r="H9" s="76"/>
    </row>
    <row r="10" spans="1:8" s="21" customFormat="1" ht="39.75" customHeight="1" thickBot="1">
      <c r="A10" s="79"/>
      <c r="B10" s="75"/>
      <c r="C10" s="37">
        <f>C9/B9</f>
        <v>0.709570271953498</v>
      </c>
      <c r="D10" s="37">
        <f>D9/B9</f>
        <v>0.1688810462943741</v>
      </c>
      <c r="E10" s="37">
        <f>E9/B9</f>
        <v>0.04577537886651443</v>
      </c>
      <c r="F10" s="37">
        <f>F9/B9</f>
        <v>0.028129541208220886</v>
      </c>
      <c r="G10" s="37">
        <f>G9/B9</f>
        <v>0.0668465850114179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18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7:H8"/>
    <mergeCell ref="A9:A10"/>
    <mergeCell ref="B9:B10"/>
    <mergeCell ref="H9:H10"/>
    <mergeCell ref="G1:G2"/>
    <mergeCell ref="H1:H2"/>
    <mergeCell ref="A3:A4"/>
    <mergeCell ref="B3:B4"/>
    <mergeCell ref="H3:H4"/>
    <mergeCell ref="A5:A6"/>
    <mergeCell ref="B5:B6"/>
    <mergeCell ref="H5:H6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2" width="18.125" style="0" customWidth="1"/>
    <col min="3" max="7" width="18.125" style="20" customWidth="1"/>
  </cols>
  <sheetData>
    <row r="1" spans="1:7" ht="69.75" customHeight="1" thickBot="1">
      <c r="A1" s="98" t="s">
        <v>122</v>
      </c>
      <c r="B1" s="99"/>
      <c r="C1" s="99"/>
      <c r="D1" s="99"/>
      <c r="E1" s="99"/>
      <c r="F1" s="99"/>
      <c r="G1" s="100"/>
    </row>
    <row r="2" spans="1:7" s="21" customFormat="1" ht="34.5" customHeight="1">
      <c r="A2" s="103" t="s">
        <v>124</v>
      </c>
      <c r="B2" s="105" t="s">
        <v>136</v>
      </c>
      <c r="C2" s="105" t="s">
        <v>137</v>
      </c>
      <c r="D2" s="105" t="s">
        <v>129</v>
      </c>
      <c r="E2" s="105" t="s">
        <v>138</v>
      </c>
      <c r="F2" s="105" t="s">
        <v>139</v>
      </c>
      <c r="G2" s="105" t="s">
        <v>140</v>
      </c>
    </row>
    <row r="3" spans="1:7" s="21" customFormat="1" ht="34.5" customHeight="1" thickBot="1">
      <c r="A3" s="104"/>
      <c r="B3" s="106"/>
      <c r="C3" s="106"/>
      <c r="D3" s="106"/>
      <c r="E3" s="106"/>
      <c r="F3" s="106"/>
      <c r="G3" s="106"/>
    </row>
    <row r="4" spans="1:7" s="21" customFormat="1" ht="34.5" customHeight="1">
      <c r="A4" s="103" t="s">
        <v>143</v>
      </c>
      <c r="B4" s="96">
        <v>3974</v>
      </c>
      <c r="C4" s="42">
        <v>2770</v>
      </c>
      <c r="D4" s="42">
        <v>714</v>
      </c>
      <c r="E4" s="42">
        <v>175</v>
      </c>
      <c r="F4" s="42">
        <v>130</v>
      </c>
      <c r="G4" s="42">
        <v>266</v>
      </c>
    </row>
    <row r="5" spans="1:7" s="21" customFormat="1" ht="34.5" customHeight="1" thickBot="1">
      <c r="A5" s="104"/>
      <c r="B5" s="97"/>
      <c r="C5" s="43">
        <f>C4/B4</f>
        <v>0.6970306995470559</v>
      </c>
      <c r="D5" s="43">
        <f>D4/B4</f>
        <v>0.17966784096628083</v>
      </c>
      <c r="E5" s="43">
        <f>E4/B4</f>
        <v>0.044036235530951186</v>
      </c>
      <c r="F5" s="43">
        <f>F4/B4</f>
        <v>0.03271263210870659</v>
      </c>
      <c r="G5" s="43">
        <f>G4/B4</f>
        <v>0.0669350780070458</v>
      </c>
    </row>
    <row r="6" spans="1:7" s="21" customFormat="1" ht="34.5" customHeight="1">
      <c r="A6" s="103" t="s">
        <v>125</v>
      </c>
      <c r="B6" s="96">
        <v>9634</v>
      </c>
      <c r="C6" s="42">
        <v>6836</v>
      </c>
      <c r="D6" s="42">
        <v>1627</v>
      </c>
      <c r="E6" s="42">
        <v>441</v>
      </c>
      <c r="F6" s="42">
        <v>271</v>
      </c>
      <c r="G6" s="42">
        <v>644</v>
      </c>
    </row>
    <row r="7" spans="1:7" s="21" customFormat="1" ht="34.5" customHeight="1" thickBot="1">
      <c r="A7" s="104"/>
      <c r="B7" s="97"/>
      <c r="C7" s="43">
        <f>C6/$B$6</f>
        <v>0.709570271953498</v>
      </c>
      <c r="D7" s="43">
        <f>D6/$B$6</f>
        <v>0.1688810462943741</v>
      </c>
      <c r="E7" s="43">
        <f>E6/$B$6</f>
        <v>0.04577537886651443</v>
      </c>
      <c r="F7" s="43">
        <f>F6/$B$6</f>
        <v>0.028129541208220886</v>
      </c>
      <c r="G7" s="43">
        <f>G6/$B$6</f>
        <v>0.0668465850114179</v>
      </c>
    </row>
    <row r="8" spans="1:7" s="21" customFormat="1" ht="34.5" customHeight="1">
      <c r="A8" s="103" t="s">
        <v>126</v>
      </c>
      <c r="B8" s="96">
        <v>8305</v>
      </c>
      <c r="C8" s="42">
        <v>5809</v>
      </c>
      <c r="D8" s="42">
        <v>1430</v>
      </c>
      <c r="E8" s="42">
        <v>464</v>
      </c>
      <c r="F8" s="42">
        <v>238</v>
      </c>
      <c r="G8" s="42">
        <v>467</v>
      </c>
    </row>
    <row r="9" spans="1:7" s="21" customFormat="1" ht="34.5" customHeight="1" thickBot="1">
      <c r="A9" s="104"/>
      <c r="B9" s="97"/>
      <c r="C9" s="43">
        <f>5809/B8</f>
        <v>0.6994581577363034</v>
      </c>
      <c r="D9" s="43">
        <f>D8/B8</f>
        <v>0.17218543046357615</v>
      </c>
      <c r="E9" s="43">
        <f>E8/B8</f>
        <v>0.055869957856712824</v>
      </c>
      <c r="F9" s="43">
        <f>F8/B8</f>
        <v>0.028657435279951838</v>
      </c>
      <c r="G9" s="43">
        <f>G8/B8</f>
        <v>0.05623118603251054</v>
      </c>
    </row>
    <row r="10" spans="1:7" s="21" customFormat="1" ht="34.5" customHeight="1">
      <c r="A10" s="103" t="s">
        <v>127</v>
      </c>
      <c r="B10" s="96">
        <v>8110</v>
      </c>
      <c r="C10" s="42">
        <v>5465</v>
      </c>
      <c r="D10" s="42">
        <v>1306</v>
      </c>
      <c r="E10" s="42">
        <v>476</v>
      </c>
      <c r="F10" s="42">
        <v>250</v>
      </c>
      <c r="G10" s="42">
        <v>403</v>
      </c>
    </row>
    <row r="11" spans="1:7" s="21" customFormat="1" ht="34.5" customHeight="1" thickBot="1">
      <c r="A11" s="104"/>
      <c r="B11" s="97"/>
      <c r="C11" s="43">
        <f>C10/B10</f>
        <v>0.6738594327990136</v>
      </c>
      <c r="D11" s="43">
        <f>D10/B10</f>
        <v>0.16103575832305794</v>
      </c>
      <c r="E11" s="43">
        <f>E10/$B$10</f>
        <v>0.05869297163995068</v>
      </c>
      <c r="F11" s="43">
        <f>F10/$B$10</f>
        <v>0.030826140567200986</v>
      </c>
      <c r="G11" s="43">
        <f>G10/$B$10</f>
        <v>0.04969173859432799</v>
      </c>
    </row>
    <row r="12" spans="1:7" s="21" customFormat="1" ht="34.5" customHeight="1" thickBot="1">
      <c r="A12" s="41" t="s">
        <v>10</v>
      </c>
      <c r="B12" s="38"/>
      <c r="C12" s="39" t="s">
        <v>11</v>
      </c>
      <c r="D12" s="39" t="s">
        <v>18</v>
      </c>
      <c r="E12" s="39" t="s">
        <v>12</v>
      </c>
      <c r="F12" s="39" t="s">
        <v>11</v>
      </c>
      <c r="G12" s="39" t="s">
        <v>11</v>
      </c>
    </row>
    <row r="13" spans="1:7" ht="69.75" customHeight="1" thickBot="1">
      <c r="A13" s="98" t="s">
        <v>123</v>
      </c>
      <c r="B13" s="99"/>
      <c r="C13" s="99"/>
      <c r="D13" s="99"/>
      <c r="E13" s="99"/>
      <c r="F13" s="99"/>
      <c r="G13" s="100"/>
    </row>
    <row r="14" spans="1:7" s="21" customFormat="1" ht="34.5" customHeight="1">
      <c r="A14" s="94" t="s">
        <v>124</v>
      </c>
      <c r="B14" s="101" t="s">
        <v>135</v>
      </c>
      <c r="C14" s="101" t="s">
        <v>130</v>
      </c>
      <c r="D14" s="107" t="s">
        <v>131</v>
      </c>
      <c r="E14" s="101" t="s">
        <v>132</v>
      </c>
      <c r="F14" s="101" t="s">
        <v>133</v>
      </c>
      <c r="G14" s="101" t="s">
        <v>134</v>
      </c>
    </row>
    <row r="15" spans="1:7" s="21" customFormat="1" ht="34.5" customHeight="1" thickBot="1">
      <c r="A15" s="95"/>
      <c r="B15" s="102"/>
      <c r="C15" s="102"/>
      <c r="D15" s="108"/>
      <c r="E15" s="102"/>
      <c r="F15" s="102"/>
      <c r="G15" s="102"/>
    </row>
    <row r="16" spans="1:7" s="21" customFormat="1" ht="34.5" customHeight="1">
      <c r="A16" s="94" t="s">
        <v>141</v>
      </c>
      <c r="B16" s="96">
        <v>48</v>
      </c>
      <c r="C16" s="42">
        <v>30</v>
      </c>
      <c r="D16" s="42">
        <v>14</v>
      </c>
      <c r="E16" s="42">
        <v>5</v>
      </c>
      <c r="F16" s="42">
        <v>5</v>
      </c>
      <c r="G16" s="42">
        <v>3</v>
      </c>
    </row>
    <row r="17" spans="1:7" s="21" customFormat="1" ht="34.5" customHeight="1" thickBot="1">
      <c r="A17" s="95"/>
      <c r="B17" s="97"/>
      <c r="C17" s="43">
        <f>C16/$B$16</f>
        <v>0.625</v>
      </c>
      <c r="D17" s="43">
        <f>D16/$B$16</f>
        <v>0.2916666666666667</v>
      </c>
      <c r="E17" s="43">
        <f>E16/$B$16</f>
        <v>0.10416666666666667</v>
      </c>
      <c r="F17" s="43">
        <f>F16/$B$16</f>
        <v>0.10416666666666667</v>
      </c>
      <c r="G17" s="43">
        <f>G16/$B$16</f>
        <v>0.0625</v>
      </c>
    </row>
    <row r="18" spans="1:7" s="21" customFormat="1" ht="34.5" customHeight="1">
      <c r="A18" s="94" t="s">
        <v>125</v>
      </c>
      <c r="B18" s="96">
        <v>126</v>
      </c>
      <c r="C18" s="42">
        <v>82</v>
      </c>
      <c r="D18" s="42">
        <v>31</v>
      </c>
      <c r="E18" s="42">
        <v>21</v>
      </c>
      <c r="F18" s="42">
        <v>12</v>
      </c>
      <c r="G18" s="42">
        <v>8</v>
      </c>
    </row>
    <row r="19" spans="1:7" s="21" customFormat="1" ht="34.5" customHeight="1" thickBot="1">
      <c r="A19" s="95"/>
      <c r="B19" s="97"/>
      <c r="C19" s="43">
        <f>C18/$B$18</f>
        <v>0.6507936507936508</v>
      </c>
      <c r="D19" s="43">
        <f>D18/$B$18</f>
        <v>0.24603174603174602</v>
      </c>
      <c r="E19" s="43">
        <f>E18/$B$18</f>
        <v>0.16666666666666666</v>
      </c>
      <c r="F19" s="43">
        <f>F18/$B$18</f>
        <v>0.09523809523809523</v>
      </c>
      <c r="G19" s="43">
        <f>G18/$B$18</f>
        <v>0.06349206349206349</v>
      </c>
    </row>
    <row r="20" spans="1:7" s="21" customFormat="1" ht="34.5" customHeight="1">
      <c r="A20" s="94" t="s">
        <v>126</v>
      </c>
      <c r="B20" s="96">
        <v>120</v>
      </c>
      <c r="C20" s="42">
        <v>67</v>
      </c>
      <c r="D20" s="42">
        <v>36</v>
      </c>
      <c r="E20" s="42">
        <v>32</v>
      </c>
      <c r="F20" s="42">
        <v>9</v>
      </c>
      <c r="G20" s="42">
        <v>15</v>
      </c>
    </row>
    <row r="21" spans="1:7" s="21" customFormat="1" ht="34.5" customHeight="1" thickBot="1">
      <c r="A21" s="95"/>
      <c r="B21" s="97"/>
      <c r="C21" s="43">
        <f>C20/$B$20</f>
        <v>0.5583333333333333</v>
      </c>
      <c r="D21" s="43">
        <f>D20/$B$20</f>
        <v>0.3</v>
      </c>
      <c r="E21" s="43">
        <f>E20/$B$20</f>
        <v>0.26666666666666666</v>
      </c>
      <c r="F21" s="43">
        <f>F20/$B$20</f>
        <v>0.075</v>
      </c>
      <c r="G21" s="43">
        <f>G20/$B$20</f>
        <v>0.125</v>
      </c>
    </row>
    <row r="22" spans="1:7" s="21" customFormat="1" ht="34.5" customHeight="1">
      <c r="A22" s="94" t="s">
        <v>127</v>
      </c>
      <c r="B22" s="96">
        <v>124</v>
      </c>
      <c r="C22" s="42">
        <v>78</v>
      </c>
      <c r="D22" s="42">
        <v>31</v>
      </c>
      <c r="E22" s="42">
        <v>24</v>
      </c>
      <c r="F22" s="42">
        <v>8</v>
      </c>
      <c r="G22" s="42">
        <v>10</v>
      </c>
    </row>
    <row r="23" spans="1:7" s="21" customFormat="1" ht="34.5" customHeight="1" thickBot="1">
      <c r="A23" s="95"/>
      <c r="B23" s="97"/>
      <c r="C23" s="43">
        <f>C22/$B$22</f>
        <v>0.6290322580645161</v>
      </c>
      <c r="D23" s="43">
        <f>D22/$B$22</f>
        <v>0.25</v>
      </c>
      <c r="E23" s="43">
        <f>E22/$B$22</f>
        <v>0.1935483870967742</v>
      </c>
      <c r="F23" s="43">
        <f>F22/$B$22</f>
        <v>0.06451612903225806</v>
      </c>
      <c r="G23" s="43">
        <f>G22/$B$22</f>
        <v>0.08064516129032258</v>
      </c>
    </row>
    <row r="24" spans="1:7" s="21" customFormat="1" ht="34.5" customHeight="1" thickBot="1">
      <c r="A24" s="44" t="s">
        <v>128</v>
      </c>
      <c r="B24" s="40"/>
      <c r="C24" s="40" t="s">
        <v>11</v>
      </c>
      <c r="D24" s="40" t="s">
        <v>18</v>
      </c>
      <c r="E24" s="40" t="s">
        <v>12</v>
      </c>
      <c r="F24" s="40" t="s">
        <v>11</v>
      </c>
      <c r="G24" s="40" t="s">
        <v>11</v>
      </c>
    </row>
  </sheetData>
  <sheetProtection/>
  <mergeCells count="32">
    <mergeCell ref="A4:A5"/>
    <mergeCell ref="B4:B5"/>
    <mergeCell ref="A6:A7"/>
    <mergeCell ref="B6:B7"/>
    <mergeCell ref="A2:A3"/>
    <mergeCell ref="B2:B3"/>
    <mergeCell ref="E14:E15"/>
    <mergeCell ref="E2:E3"/>
    <mergeCell ref="F2:F3"/>
    <mergeCell ref="B10:B11"/>
    <mergeCell ref="G2:G3"/>
    <mergeCell ref="F14:F15"/>
    <mergeCell ref="A1:G1"/>
    <mergeCell ref="G14:G15"/>
    <mergeCell ref="A8:A9"/>
    <mergeCell ref="B8:B9"/>
    <mergeCell ref="A10:A11"/>
    <mergeCell ref="C2:C3"/>
    <mergeCell ref="D2:D3"/>
    <mergeCell ref="B14:B15"/>
    <mergeCell ref="C14:C15"/>
    <mergeCell ref="D14:D15"/>
    <mergeCell ref="A20:A21"/>
    <mergeCell ref="B20:B21"/>
    <mergeCell ref="A22:A23"/>
    <mergeCell ref="B22:B23"/>
    <mergeCell ref="A13:G13"/>
    <mergeCell ref="A16:A17"/>
    <mergeCell ref="B16:B17"/>
    <mergeCell ref="A18:A19"/>
    <mergeCell ref="B18:B19"/>
    <mergeCell ref="A14:A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24" sqref="H24"/>
    </sheetView>
  </sheetViews>
  <sheetFormatPr defaultColWidth="9.00390625" defaultRowHeight="16.5"/>
  <cols>
    <col min="1" max="2" width="18.125" style="0" customWidth="1"/>
    <col min="3" max="7" width="18.125" style="20" customWidth="1"/>
  </cols>
  <sheetData>
    <row r="1" spans="1:7" ht="69.75" customHeight="1" thickBot="1">
      <c r="A1" s="98" t="s">
        <v>122</v>
      </c>
      <c r="B1" s="99"/>
      <c r="C1" s="99"/>
      <c r="D1" s="99"/>
      <c r="E1" s="99"/>
      <c r="F1" s="99"/>
      <c r="G1" s="100"/>
    </row>
    <row r="2" spans="1:7" s="21" customFormat="1" ht="34.5" customHeight="1">
      <c r="A2" s="103" t="s">
        <v>124</v>
      </c>
      <c r="B2" s="105" t="s">
        <v>136</v>
      </c>
      <c r="C2" s="105" t="s">
        <v>137</v>
      </c>
      <c r="D2" s="105" t="s">
        <v>129</v>
      </c>
      <c r="E2" s="105" t="s">
        <v>138</v>
      </c>
      <c r="F2" s="105" t="s">
        <v>139</v>
      </c>
      <c r="G2" s="105" t="s">
        <v>140</v>
      </c>
    </row>
    <row r="3" spans="1:7" s="21" customFormat="1" ht="34.5" customHeight="1" thickBot="1">
      <c r="A3" s="104"/>
      <c r="B3" s="106"/>
      <c r="C3" s="106"/>
      <c r="D3" s="106"/>
      <c r="E3" s="106"/>
      <c r="F3" s="106"/>
      <c r="G3" s="106"/>
    </row>
    <row r="4" spans="1:7" s="21" customFormat="1" ht="34.5" customHeight="1">
      <c r="A4" s="103" t="s">
        <v>142</v>
      </c>
      <c r="B4" s="96">
        <v>5057</v>
      </c>
      <c r="C4" s="42">
        <v>3581</v>
      </c>
      <c r="D4" s="42">
        <v>838</v>
      </c>
      <c r="E4" s="42">
        <v>222</v>
      </c>
      <c r="F4" s="42">
        <v>159</v>
      </c>
      <c r="G4" s="42">
        <v>283</v>
      </c>
    </row>
    <row r="5" spans="1:7" s="21" customFormat="1" ht="34.5" customHeight="1" thickBot="1">
      <c r="A5" s="104"/>
      <c r="B5" s="97"/>
      <c r="C5" s="43">
        <f>C4/B4</f>
        <v>0.708127348230176</v>
      </c>
      <c r="D5" s="43">
        <f>D4/B4</f>
        <v>0.16571089578801662</v>
      </c>
      <c r="E5" s="43">
        <f>E4/B4</f>
        <v>0.04389954518489223</v>
      </c>
      <c r="F5" s="43">
        <f>F4/B4</f>
        <v>0.03144156614593632</v>
      </c>
      <c r="G5" s="43">
        <f>G4/B4</f>
        <v>0.05596203282578604</v>
      </c>
    </row>
    <row r="6" spans="1:7" s="21" customFormat="1" ht="34.5" customHeight="1">
      <c r="A6" s="103" t="s">
        <v>125</v>
      </c>
      <c r="B6" s="96">
        <v>9634</v>
      </c>
      <c r="C6" s="42">
        <v>6836</v>
      </c>
      <c r="D6" s="42">
        <v>1627</v>
      </c>
      <c r="E6" s="42">
        <v>441</v>
      </c>
      <c r="F6" s="42">
        <v>271</v>
      </c>
      <c r="G6" s="42">
        <v>644</v>
      </c>
    </row>
    <row r="7" spans="1:7" s="21" customFormat="1" ht="34.5" customHeight="1" thickBot="1">
      <c r="A7" s="104"/>
      <c r="B7" s="97"/>
      <c r="C7" s="43">
        <f>C6/$B$6</f>
        <v>0.709570271953498</v>
      </c>
      <c r="D7" s="43">
        <f>D6/$B$6</f>
        <v>0.1688810462943741</v>
      </c>
      <c r="E7" s="43">
        <f>E6/$B$6</f>
        <v>0.04577537886651443</v>
      </c>
      <c r="F7" s="43">
        <f>F6/$B$6</f>
        <v>0.028129541208220886</v>
      </c>
      <c r="G7" s="43">
        <f>G6/$B$6</f>
        <v>0.0668465850114179</v>
      </c>
    </row>
    <row r="8" spans="1:7" s="21" customFormat="1" ht="34.5" customHeight="1">
      <c r="A8" s="103" t="s">
        <v>126</v>
      </c>
      <c r="B8" s="96">
        <v>8305</v>
      </c>
      <c r="C8" s="42">
        <v>5809</v>
      </c>
      <c r="D8" s="42">
        <v>1430</v>
      </c>
      <c r="E8" s="42">
        <v>464</v>
      </c>
      <c r="F8" s="42">
        <v>238</v>
      </c>
      <c r="G8" s="42">
        <v>467</v>
      </c>
    </row>
    <row r="9" spans="1:7" s="21" customFormat="1" ht="34.5" customHeight="1" thickBot="1">
      <c r="A9" s="104"/>
      <c r="B9" s="97"/>
      <c r="C9" s="43">
        <f>5809/B8</f>
        <v>0.6994581577363034</v>
      </c>
      <c r="D9" s="43">
        <f>D8/B8</f>
        <v>0.17218543046357615</v>
      </c>
      <c r="E9" s="43">
        <f>E8/B8</f>
        <v>0.055869957856712824</v>
      </c>
      <c r="F9" s="43">
        <f>F8/B8</f>
        <v>0.028657435279951838</v>
      </c>
      <c r="G9" s="43">
        <f>G8/B8</f>
        <v>0.05623118603251054</v>
      </c>
    </row>
    <row r="10" spans="1:7" s="21" customFormat="1" ht="34.5" customHeight="1">
      <c r="A10" s="103" t="s">
        <v>127</v>
      </c>
      <c r="B10" s="96">
        <v>8110</v>
      </c>
      <c r="C10" s="42">
        <v>5465</v>
      </c>
      <c r="D10" s="42">
        <v>1306</v>
      </c>
      <c r="E10" s="42">
        <v>476</v>
      </c>
      <c r="F10" s="42">
        <v>250</v>
      </c>
      <c r="G10" s="42">
        <v>403</v>
      </c>
    </row>
    <row r="11" spans="1:7" s="21" customFormat="1" ht="34.5" customHeight="1" thickBot="1">
      <c r="A11" s="104"/>
      <c r="B11" s="97"/>
      <c r="C11" s="43">
        <f>C10/B10</f>
        <v>0.6738594327990136</v>
      </c>
      <c r="D11" s="43">
        <f>D10/B10</f>
        <v>0.16103575832305794</v>
      </c>
      <c r="E11" s="43">
        <f>E10/$B$10</f>
        <v>0.05869297163995068</v>
      </c>
      <c r="F11" s="43">
        <f>F10/$B$10</f>
        <v>0.030826140567200986</v>
      </c>
      <c r="G11" s="43">
        <f>G10/$B$10</f>
        <v>0.04969173859432799</v>
      </c>
    </row>
    <row r="12" spans="1:7" s="21" customFormat="1" ht="34.5" customHeight="1" thickBot="1">
      <c r="A12" s="41" t="s">
        <v>10</v>
      </c>
      <c r="B12" s="38"/>
      <c r="C12" s="39" t="s">
        <v>11</v>
      </c>
      <c r="D12" s="39" t="s">
        <v>18</v>
      </c>
      <c r="E12" s="39" t="s">
        <v>144</v>
      </c>
      <c r="F12" s="39" t="s">
        <v>11</v>
      </c>
      <c r="G12" s="39" t="s">
        <v>11</v>
      </c>
    </row>
    <row r="13" spans="1:7" ht="69.75" customHeight="1" thickBot="1">
      <c r="A13" s="98" t="s">
        <v>123</v>
      </c>
      <c r="B13" s="99"/>
      <c r="C13" s="99"/>
      <c r="D13" s="99"/>
      <c r="E13" s="99"/>
      <c r="F13" s="99"/>
      <c r="G13" s="100"/>
    </row>
    <row r="14" spans="1:7" s="21" customFormat="1" ht="34.5" customHeight="1">
      <c r="A14" s="94" t="s">
        <v>124</v>
      </c>
      <c r="B14" s="101" t="s">
        <v>135</v>
      </c>
      <c r="C14" s="101" t="s">
        <v>130</v>
      </c>
      <c r="D14" s="107" t="s">
        <v>131</v>
      </c>
      <c r="E14" s="101" t="s">
        <v>132</v>
      </c>
      <c r="F14" s="101" t="s">
        <v>133</v>
      </c>
      <c r="G14" s="101" t="s">
        <v>134</v>
      </c>
    </row>
    <row r="15" spans="1:7" s="21" customFormat="1" ht="34.5" customHeight="1" thickBot="1">
      <c r="A15" s="95"/>
      <c r="B15" s="102"/>
      <c r="C15" s="102"/>
      <c r="D15" s="108"/>
      <c r="E15" s="102"/>
      <c r="F15" s="102"/>
      <c r="G15" s="102"/>
    </row>
    <row r="16" spans="1:7" s="21" customFormat="1" ht="34.5" customHeight="1">
      <c r="A16" s="94" t="s">
        <v>141</v>
      </c>
      <c r="B16" s="96">
        <v>48</v>
      </c>
      <c r="C16" s="42">
        <v>30</v>
      </c>
      <c r="D16" s="42">
        <v>14</v>
      </c>
      <c r="E16" s="42">
        <v>6</v>
      </c>
      <c r="F16" s="42">
        <v>5</v>
      </c>
      <c r="G16" s="42">
        <v>3</v>
      </c>
    </row>
    <row r="17" spans="1:7" s="21" customFormat="1" ht="34.5" customHeight="1" thickBot="1">
      <c r="A17" s="95"/>
      <c r="B17" s="97"/>
      <c r="C17" s="43">
        <f>C16/$B$16</f>
        <v>0.625</v>
      </c>
      <c r="D17" s="43">
        <f>D16/$B$16</f>
        <v>0.2916666666666667</v>
      </c>
      <c r="E17" s="43">
        <f>E16/$B$16</f>
        <v>0.125</v>
      </c>
      <c r="F17" s="43">
        <f>F16/$B$16</f>
        <v>0.10416666666666667</v>
      </c>
      <c r="G17" s="43">
        <f>G16/$B$16</f>
        <v>0.0625</v>
      </c>
    </row>
    <row r="18" spans="1:7" s="21" customFormat="1" ht="34.5" customHeight="1">
      <c r="A18" s="94" t="s">
        <v>125</v>
      </c>
      <c r="B18" s="96">
        <v>126</v>
      </c>
      <c r="C18" s="42">
        <v>82</v>
      </c>
      <c r="D18" s="42">
        <v>31</v>
      </c>
      <c r="E18" s="42">
        <v>21</v>
      </c>
      <c r="F18" s="42">
        <v>12</v>
      </c>
      <c r="G18" s="42">
        <v>8</v>
      </c>
    </row>
    <row r="19" spans="1:7" s="21" customFormat="1" ht="34.5" customHeight="1" thickBot="1">
      <c r="A19" s="95"/>
      <c r="B19" s="97"/>
      <c r="C19" s="43">
        <f>C18/$B$18</f>
        <v>0.6507936507936508</v>
      </c>
      <c r="D19" s="43">
        <f>D18/$B$18</f>
        <v>0.24603174603174602</v>
      </c>
      <c r="E19" s="43">
        <f>E18/$B$18</f>
        <v>0.16666666666666666</v>
      </c>
      <c r="F19" s="43">
        <f>F18/$B$18</f>
        <v>0.09523809523809523</v>
      </c>
      <c r="G19" s="43">
        <f>G18/$B$18</f>
        <v>0.06349206349206349</v>
      </c>
    </row>
    <row r="20" spans="1:7" s="21" customFormat="1" ht="34.5" customHeight="1">
      <c r="A20" s="94" t="s">
        <v>126</v>
      </c>
      <c r="B20" s="96">
        <v>120</v>
      </c>
      <c r="C20" s="42">
        <v>67</v>
      </c>
      <c r="D20" s="42">
        <v>36</v>
      </c>
      <c r="E20" s="42">
        <v>32</v>
      </c>
      <c r="F20" s="42">
        <v>9</v>
      </c>
      <c r="G20" s="42">
        <v>15</v>
      </c>
    </row>
    <row r="21" spans="1:7" s="21" customFormat="1" ht="34.5" customHeight="1" thickBot="1">
      <c r="A21" s="95"/>
      <c r="B21" s="97"/>
      <c r="C21" s="43">
        <f>C20/$B$20</f>
        <v>0.5583333333333333</v>
      </c>
      <c r="D21" s="43">
        <f>D20/$B$20</f>
        <v>0.3</v>
      </c>
      <c r="E21" s="43">
        <f>E20/$B$20</f>
        <v>0.26666666666666666</v>
      </c>
      <c r="F21" s="43">
        <f>F20/$B$20</f>
        <v>0.075</v>
      </c>
      <c r="G21" s="43">
        <f>G20/$B$20</f>
        <v>0.125</v>
      </c>
    </row>
    <row r="22" spans="1:7" s="21" customFormat="1" ht="34.5" customHeight="1">
      <c r="A22" s="94" t="s">
        <v>127</v>
      </c>
      <c r="B22" s="96">
        <v>124</v>
      </c>
      <c r="C22" s="42">
        <v>78</v>
      </c>
      <c r="D22" s="42">
        <v>31</v>
      </c>
      <c r="E22" s="42">
        <v>24</v>
      </c>
      <c r="F22" s="42">
        <v>8</v>
      </c>
      <c r="G22" s="42">
        <v>10</v>
      </c>
    </row>
    <row r="23" spans="1:7" s="21" customFormat="1" ht="34.5" customHeight="1" thickBot="1">
      <c r="A23" s="95"/>
      <c r="B23" s="97"/>
      <c r="C23" s="43">
        <f>C22/$B$22</f>
        <v>0.6290322580645161</v>
      </c>
      <c r="D23" s="43">
        <f>D22/$B$22</f>
        <v>0.25</v>
      </c>
      <c r="E23" s="43">
        <f>E22/$B$22</f>
        <v>0.1935483870967742</v>
      </c>
      <c r="F23" s="43">
        <f>F22/$B$22</f>
        <v>0.06451612903225806</v>
      </c>
      <c r="G23" s="43">
        <f>G22/$B$22</f>
        <v>0.08064516129032258</v>
      </c>
    </row>
    <row r="24" spans="1:7" s="21" customFormat="1" ht="34.5" customHeight="1" thickBot="1">
      <c r="A24" s="44" t="s">
        <v>128</v>
      </c>
      <c r="B24" s="40"/>
      <c r="C24" s="40" t="s">
        <v>11</v>
      </c>
      <c r="D24" s="40" t="s">
        <v>18</v>
      </c>
      <c r="E24" s="40" t="s">
        <v>144</v>
      </c>
      <c r="F24" s="40" t="s">
        <v>11</v>
      </c>
      <c r="G24" s="40" t="s">
        <v>11</v>
      </c>
    </row>
  </sheetData>
  <sheetProtection/>
  <mergeCells count="32">
    <mergeCell ref="A1:G1"/>
    <mergeCell ref="A2:A3"/>
    <mergeCell ref="B2:B3"/>
    <mergeCell ref="C2:C3"/>
    <mergeCell ref="D2:D3"/>
    <mergeCell ref="E2:E3"/>
    <mergeCell ref="F2:F3"/>
    <mergeCell ref="G2:G3"/>
    <mergeCell ref="A4:A5"/>
    <mergeCell ref="B4:B5"/>
    <mergeCell ref="A6:A7"/>
    <mergeCell ref="B6:B7"/>
    <mergeCell ref="A8:A9"/>
    <mergeCell ref="B8:B9"/>
    <mergeCell ref="A10:A11"/>
    <mergeCell ref="B10:B11"/>
    <mergeCell ref="A13:G13"/>
    <mergeCell ref="A14:A15"/>
    <mergeCell ref="B14:B15"/>
    <mergeCell ref="C14:C15"/>
    <mergeCell ref="D14:D15"/>
    <mergeCell ref="E14:E15"/>
    <mergeCell ref="F14:F15"/>
    <mergeCell ref="G14:G15"/>
    <mergeCell ref="A22:A23"/>
    <mergeCell ref="B22:B23"/>
    <mergeCell ref="A16:A17"/>
    <mergeCell ref="B16:B17"/>
    <mergeCell ref="A18:A19"/>
    <mergeCell ref="B18:B19"/>
    <mergeCell ref="A20:A21"/>
    <mergeCell ref="B20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10" sqref="L10"/>
    </sheetView>
  </sheetViews>
  <sheetFormatPr defaultColWidth="9.00390625" defaultRowHeight="16.5"/>
  <cols>
    <col min="1" max="1" width="9.625" style="0" customWidth="1"/>
    <col min="3" max="3" width="11.00390625" style="0" customWidth="1"/>
    <col min="4" max="4" width="12.625" style="0" customWidth="1"/>
    <col min="5" max="5" width="10.375" style="0" customWidth="1"/>
    <col min="6" max="6" width="9.625" style="0" customWidth="1"/>
    <col min="7" max="7" width="9.25390625" style="0" customWidth="1"/>
    <col min="8" max="8" width="10.00390625" style="0" customWidth="1"/>
  </cols>
  <sheetData>
    <row r="1" spans="1:8" ht="18.75" customHeight="1" thickTop="1">
      <c r="A1" s="61" t="s">
        <v>0</v>
      </c>
      <c r="B1" s="62" t="s">
        <v>27</v>
      </c>
      <c r="C1" s="59" t="s">
        <v>28</v>
      </c>
      <c r="D1" s="59" t="s">
        <v>35</v>
      </c>
      <c r="E1" s="59" t="s">
        <v>3</v>
      </c>
      <c r="F1" s="59" t="s">
        <v>4</v>
      </c>
      <c r="G1" s="59" t="s">
        <v>36</v>
      </c>
      <c r="H1" s="45" t="s">
        <v>7</v>
      </c>
    </row>
    <row r="2" spans="1:8" ht="17.25" thickBot="1">
      <c r="A2" s="52"/>
      <c r="B2" s="63"/>
      <c r="C2" s="60"/>
      <c r="D2" s="64"/>
      <c r="E2" s="60"/>
      <c r="F2" s="60"/>
      <c r="G2" s="60"/>
      <c r="H2" s="46"/>
    </row>
    <row r="3" spans="1:8" ht="16.5">
      <c r="A3" s="3" t="s">
        <v>29</v>
      </c>
      <c r="B3" s="47">
        <v>3816</v>
      </c>
      <c r="C3" s="10">
        <v>2619</v>
      </c>
      <c r="D3" s="10">
        <v>629</v>
      </c>
      <c r="E3" s="10">
        <v>241</v>
      </c>
      <c r="F3" s="10">
        <v>109</v>
      </c>
      <c r="G3" s="11">
        <v>189</v>
      </c>
      <c r="H3" s="49"/>
    </row>
    <row r="4" spans="1:8" ht="17.25" thickBot="1">
      <c r="A4" s="4" t="s">
        <v>33</v>
      </c>
      <c r="B4" s="48"/>
      <c r="C4" s="12">
        <f>C3/$B$3</f>
        <v>0.6863207547169812</v>
      </c>
      <c r="D4" s="12">
        <f>D3/$B$3</f>
        <v>0.16483228511530398</v>
      </c>
      <c r="E4" s="12">
        <f>E3/$B$3</f>
        <v>0.06315513626834382</v>
      </c>
      <c r="F4" s="12">
        <f>F3/$B$3</f>
        <v>0.028563941299790355</v>
      </c>
      <c r="G4" s="12">
        <f>G3/$B$3</f>
        <v>0.049528301886792456</v>
      </c>
      <c r="H4" s="50"/>
    </row>
    <row r="5" spans="1:8" ht="16.5">
      <c r="A5" s="3" t="s">
        <v>30</v>
      </c>
      <c r="B5" s="47">
        <v>4003</v>
      </c>
      <c r="C5" s="53">
        <v>2659</v>
      </c>
      <c r="D5" s="53">
        <v>648</v>
      </c>
      <c r="E5" s="53">
        <v>228</v>
      </c>
      <c r="F5" s="53">
        <v>134</v>
      </c>
      <c r="G5" s="47">
        <v>179</v>
      </c>
      <c r="H5" s="55"/>
    </row>
    <row r="6" spans="1:8" ht="17.25" thickBot="1">
      <c r="A6" s="4" t="s">
        <v>33</v>
      </c>
      <c r="B6" s="48"/>
      <c r="C6" s="54"/>
      <c r="D6" s="54"/>
      <c r="E6" s="54"/>
      <c r="F6" s="54"/>
      <c r="G6" s="48"/>
      <c r="H6" s="56"/>
    </row>
    <row r="7" spans="1:8" ht="16.5">
      <c r="A7" s="3" t="s">
        <v>8</v>
      </c>
      <c r="B7" s="11">
        <f aca="true" t="shared" si="0" ref="B7:G7">B3-B5</f>
        <v>-187</v>
      </c>
      <c r="C7" s="11">
        <f t="shared" si="0"/>
        <v>-40</v>
      </c>
      <c r="D7" s="11">
        <f t="shared" si="0"/>
        <v>-19</v>
      </c>
      <c r="E7" s="11">
        <f t="shared" si="0"/>
        <v>13</v>
      </c>
      <c r="F7" s="11">
        <f t="shared" si="0"/>
        <v>-25</v>
      </c>
      <c r="G7" s="11">
        <f t="shared" si="0"/>
        <v>10</v>
      </c>
      <c r="H7" s="57"/>
    </row>
    <row r="8" spans="1:8" ht="17.25" thickBot="1">
      <c r="A8" s="5" t="s">
        <v>9</v>
      </c>
      <c r="B8" s="13">
        <f aca="true" t="shared" si="1" ref="B8:G8">B7/B5</f>
        <v>-0.04671496377716713</v>
      </c>
      <c r="C8" s="13">
        <f t="shared" si="1"/>
        <v>-0.01504324934185784</v>
      </c>
      <c r="D8" s="13">
        <f t="shared" si="1"/>
        <v>-0.029320987654320986</v>
      </c>
      <c r="E8" s="13">
        <f t="shared" si="1"/>
        <v>0.05701754385964912</v>
      </c>
      <c r="F8" s="13">
        <f t="shared" si="1"/>
        <v>-0.1865671641791045</v>
      </c>
      <c r="G8" s="13">
        <f t="shared" si="1"/>
        <v>0.055865921787709494</v>
      </c>
      <c r="H8" s="58"/>
    </row>
    <row r="9" spans="1:8" ht="16.5">
      <c r="A9" s="51" t="s">
        <v>31</v>
      </c>
      <c r="B9" s="47">
        <v>8101</v>
      </c>
      <c r="C9" s="10">
        <v>5459</v>
      </c>
      <c r="D9" s="11">
        <v>1325</v>
      </c>
      <c r="E9" s="11">
        <v>473</v>
      </c>
      <c r="F9" s="11">
        <v>249</v>
      </c>
      <c r="G9" s="11">
        <v>403</v>
      </c>
      <c r="H9" s="49"/>
    </row>
    <row r="10" spans="1:8" ht="17.25" thickBot="1">
      <c r="A10" s="52"/>
      <c r="B10" s="48"/>
      <c r="C10" s="12">
        <f>C9/$B$9</f>
        <v>0.6738674237748427</v>
      </c>
      <c r="D10" s="12">
        <f>D9/$B$9</f>
        <v>0.1635600543142822</v>
      </c>
      <c r="E10" s="12">
        <f>E9/$B$9</f>
        <v>0.0583878533514381</v>
      </c>
      <c r="F10" s="12">
        <f>F9/$B$9</f>
        <v>0.030736946056042463</v>
      </c>
      <c r="G10" s="12">
        <f>G9/$B$9</f>
        <v>0.04974694482162696</v>
      </c>
      <c r="H10" s="50"/>
    </row>
    <row r="11" spans="1:8" ht="17.25" thickBot="1">
      <c r="A11" s="6" t="s">
        <v>10</v>
      </c>
      <c r="B11" s="9"/>
      <c r="C11" s="7" t="s">
        <v>11</v>
      </c>
      <c r="D11" s="7" t="s">
        <v>32</v>
      </c>
      <c r="E11" s="7" t="s">
        <v>12</v>
      </c>
      <c r="F11" s="7" t="s">
        <v>11</v>
      </c>
      <c r="G11" s="7" t="s">
        <v>11</v>
      </c>
      <c r="H11" s="8"/>
    </row>
    <row r="12" ht="17.25" thickTop="1"/>
  </sheetData>
  <sheetProtection/>
  <mergeCells count="21">
    <mergeCell ref="A1:A2"/>
    <mergeCell ref="B1:B2"/>
    <mergeCell ref="C1:C2"/>
    <mergeCell ref="E1:E2"/>
    <mergeCell ref="D1:D2"/>
    <mergeCell ref="A9:A10"/>
    <mergeCell ref="B9:B10"/>
    <mergeCell ref="B3:B4"/>
    <mergeCell ref="G5:G6"/>
    <mergeCell ref="C5:C6"/>
    <mergeCell ref="H5:H6"/>
    <mergeCell ref="H7:H8"/>
    <mergeCell ref="H3:H4"/>
    <mergeCell ref="B5:B6"/>
    <mergeCell ref="H1:H2"/>
    <mergeCell ref="D5:D6"/>
    <mergeCell ref="F1:F2"/>
    <mergeCell ref="G1:G2"/>
    <mergeCell ref="H9:H10"/>
    <mergeCell ref="F5:F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4" sqref="A4"/>
    </sheetView>
  </sheetViews>
  <sheetFormatPr defaultColWidth="9.00390625" defaultRowHeight="16.5"/>
  <cols>
    <col min="1" max="1" width="9.625" style="0" customWidth="1"/>
    <col min="3" max="3" width="11.00390625" style="0" customWidth="1"/>
    <col min="4" max="4" width="12.625" style="0" customWidth="1"/>
    <col min="5" max="5" width="10.375" style="0" customWidth="1"/>
    <col min="6" max="6" width="9.625" style="0" customWidth="1"/>
    <col min="7" max="7" width="9.25390625" style="0" customWidth="1"/>
    <col min="8" max="8" width="10.00390625" style="0" customWidth="1"/>
  </cols>
  <sheetData>
    <row r="1" spans="1:8" ht="18.75" customHeight="1" thickTop="1">
      <c r="A1" s="61" t="s">
        <v>0</v>
      </c>
      <c r="B1" s="62" t="s">
        <v>37</v>
      </c>
      <c r="C1" s="59" t="s">
        <v>38</v>
      </c>
      <c r="D1" s="59" t="s">
        <v>39</v>
      </c>
      <c r="E1" s="59" t="s">
        <v>3</v>
      </c>
      <c r="F1" s="59" t="s">
        <v>4</v>
      </c>
      <c r="G1" s="59" t="s">
        <v>40</v>
      </c>
      <c r="H1" s="45" t="s">
        <v>7</v>
      </c>
    </row>
    <row r="2" spans="1:8" ht="17.25" thickBot="1">
      <c r="A2" s="52"/>
      <c r="B2" s="63"/>
      <c r="C2" s="60"/>
      <c r="D2" s="64"/>
      <c r="E2" s="60"/>
      <c r="F2" s="60"/>
      <c r="G2" s="60"/>
      <c r="H2" s="46"/>
    </row>
    <row r="3" spans="1:8" ht="16.5">
      <c r="A3" s="3" t="s">
        <v>41</v>
      </c>
      <c r="B3" s="47">
        <v>4614</v>
      </c>
      <c r="C3" s="10">
        <v>3210</v>
      </c>
      <c r="D3" s="10">
        <v>787</v>
      </c>
      <c r="E3" s="10">
        <v>274</v>
      </c>
      <c r="F3" s="10">
        <v>129</v>
      </c>
      <c r="G3" s="11">
        <v>238</v>
      </c>
      <c r="H3" s="49"/>
    </row>
    <row r="4" spans="1:8" ht="17.25" thickBot="1">
      <c r="A4" s="4" t="s">
        <v>45</v>
      </c>
      <c r="B4" s="48"/>
      <c r="C4" s="12">
        <f>C3/$B$3</f>
        <v>0.6957087126137841</v>
      </c>
      <c r="D4" s="12">
        <f>D3/$B$3</f>
        <v>0.170567837017772</v>
      </c>
      <c r="E4" s="12">
        <f>E3/$B$3</f>
        <v>0.05938448201127005</v>
      </c>
      <c r="F4" s="12">
        <f>F3/$B$3</f>
        <v>0.027958387516254877</v>
      </c>
      <c r="G4" s="12">
        <f>G3/$B$3</f>
        <v>0.05158214130905939</v>
      </c>
      <c r="H4" s="50"/>
    </row>
    <row r="5" spans="1:8" ht="16.5">
      <c r="A5" s="3" t="s">
        <v>42</v>
      </c>
      <c r="B5" s="47">
        <v>4636</v>
      </c>
      <c r="C5" s="53">
        <v>3095</v>
      </c>
      <c r="D5" s="53">
        <v>739</v>
      </c>
      <c r="E5" s="53">
        <v>253</v>
      </c>
      <c r="F5" s="53">
        <v>143</v>
      </c>
      <c r="G5" s="47">
        <v>215</v>
      </c>
      <c r="H5" s="55"/>
    </row>
    <row r="6" spans="1:8" ht="17.25" thickBot="1">
      <c r="A6" s="4" t="s">
        <v>46</v>
      </c>
      <c r="B6" s="48"/>
      <c r="C6" s="54"/>
      <c r="D6" s="54"/>
      <c r="E6" s="54"/>
      <c r="F6" s="54"/>
      <c r="G6" s="48"/>
      <c r="H6" s="56"/>
    </row>
    <row r="7" spans="1:8" ht="16.5">
      <c r="A7" s="3" t="s">
        <v>8</v>
      </c>
      <c r="B7" s="11">
        <f aca="true" t="shared" si="0" ref="B7:G7">B3-B5</f>
        <v>-22</v>
      </c>
      <c r="C7" s="11">
        <f t="shared" si="0"/>
        <v>115</v>
      </c>
      <c r="D7" s="11">
        <f t="shared" si="0"/>
        <v>48</v>
      </c>
      <c r="E7" s="11">
        <f t="shared" si="0"/>
        <v>21</v>
      </c>
      <c r="F7" s="11">
        <f t="shared" si="0"/>
        <v>-14</v>
      </c>
      <c r="G7" s="11">
        <f t="shared" si="0"/>
        <v>23</v>
      </c>
      <c r="H7" s="57"/>
    </row>
    <row r="8" spans="1:8" ht="17.25" thickBot="1">
      <c r="A8" s="5" t="s">
        <v>9</v>
      </c>
      <c r="B8" s="13">
        <f aca="true" t="shared" si="1" ref="B8:G8">B7/B5</f>
        <v>-0.004745470232959448</v>
      </c>
      <c r="C8" s="13">
        <f t="shared" si="1"/>
        <v>0.03715670436187399</v>
      </c>
      <c r="D8" s="13">
        <f t="shared" si="1"/>
        <v>0.06495263870094722</v>
      </c>
      <c r="E8" s="13">
        <f t="shared" si="1"/>
        <v>0.08300395256916997</v>
      </c>
      <c r="F8" s="13">
        <f t="shared" si="1"/>
        <v>-0.0979020979020979</v>
      </c>
      <c r="G8" s="13">
        <f t="shared" si="1"/>
        <v>0.10697674418604651</v>
      </c>
      <c r="H8" s="58"/>
    </row>
    <row r="9" spans="1:8" ht="16.5">
      <c r="A9" s="51" t="s">
        <v>43</v>
      </c>
      <c r="B9" s="47">
        <v>8101</v>
      </c>
      <c r="C9" s="10">
        <v>5459</v>
      </c>
      <c r="D9" s="11">
        <v>1325</v>
      </c>
      <c r="E9" s="11">
        <v>473</v>
      </c>
      <c r="F9" s="11">
        <v>249</v>
      </c>
      <c r="G9" s="11">
        <v>403</v>
      </c>
      <c r="H9" s="49"/>
    </row>
    <row r="10" spans="1:8" ht="17.25" thickBot="1">
      <c r="A10" s="52"/>
      <c r="B10" s="48"/>
      <c r="C10" s="12">
        <f>C9/$B$9</f>
        <v>0.6738674237748427</v>
      </c>
      <c r="D10" s="12">
        <f>D9/$B$9</f>
        <v>0.1635600543142822</v>
      </c>
      <c r="E10" s="12">
        <f>E9/$B$9</f>
        <v>0.0583878533514381</v>
      </c>
      <c r="F10" s="12">
        <f>F9/$B$9</f>
        <v>0.030736946056042463</v>
      </c>
      <c r="G10" s="12">
        <f>G9/$B$9</f>
        <v>0.04974694482162696</v>
      </c>
      <c r="H10" s="50"/>
    </row>
    <row r="11" spans="1:8" ht="17.25" thickBot="1">
      <c r="A11" s="6" t="s">
        <v>10</v>
      </c>
      <c r="B11" s="9"/>
      <c r="C11" s="7" t="s">
        <v>11</v>
      </c>
      <c r="D11" s="7" t="s">
        <v>44</v>
      </c>
      <c r="E11" s="7" t="s">
        <v>12</v>
      </c>
      <c r="F11" s="7" t="s">
        <v>11</v>
      </c>
      <c r="G11" s="7" t="s">
        <v>11</v>
      </c>
      <c r="H11" s="8"/>
    </row>
    <row r="12" ht="17.25" thickTop="1"/>
  </sheetData>
  <sheetProtection/>
  <mergeCells count="21">
    <mergeCell ref="B3:B4"/>
    <mergeCell ref="G1:G2"/>
    <mergeCell ref="A9:A10"/>
    <mergeCell ref="B9:B10"/>
    <mergeCell ref="B5:B6"/>
    <mergeCell ref="C5:C6"/>
    <mergeCell ref="F5:F6"/>
    <mergeCell ref="A1:A2"/>
    <mergeCell ref="B1:B2"/>
    <mergeCell ref="C1:C2"/>
    <mergeCell ref="E1:E2"/>
    <mergeCell ref="D1:D2"/>
    <mergeCell ref="H9:H10"/>
    <mergeCell ref="D5:D6"/>
    <mergeCell ref="H7:H8"/>
    <mergeCell ref="H5:H6"/>
    <mergeCell ref="F1:F2"/>
    <mergeCell ref="E5:E6"/>
    <mergeCell ref="H3:H4"/>
    <mergeCell ref="G5:G6"/>
    <mergeCell ref="H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9.625" style="0" customWidth="1"/>
    <col min="3" max="3" width="11.00390625" style="0" customWidth="1"/>
    <col min="4" max="4" width="12.625" style="0" customWidth="1"/>
    <col min="5" max="5" width="10.375" style="0" customWidth="1"/>
    <col min="6" max="6" width="9.625" style="0" customWidth="1"/>
    <col min="7" max="7" width="9.25390625" style="0" customWidth="1"/>
    <col min="8" max="8" width="10.00390625" style="0" customWidth="1"/>
  </cols>
  <sheetData>
    <row r="1" spans="1:8" ht="18.75" customHeight="1" thickTop="1">
      <c r="A1" s="61" t="s">
        <v>0</v>
      </c>
      <c r="B1" s="62" t="s">
        <v>47</v>
      </c>
      <c r="C1" s="59" t="s">
        <v>48</v>
      </c>
      <c r="D1" s="59" t="s">
        <v>49</v>
      </c>
      <c r="E1" s="59" t="s">
        <v>3</v>
      </c>
      <c r="F1" s="59" t="s">
        <v>4</v>
      </c>
      <c r="G1" s="59" t="s">
        <v>50</v>
      </c>
      <c r="H1" s="45" t="s">
        <v>7</v>
      </c>
    </row>
    <row r="2" spans="1:8" ht="17.25" thickBot="1">
      <c r="A2" s="52"/>
      <c r="B2" s="63"/>
      <c r="C2" s="60"/>
      <c r="D2" s="64"/>
      <c r="E2" s="60"/>
      <c r="F2" s="60"/>
      <c r="G2" s="60"/>
      <c r="H2" s="46"/>
    </row>
    <row r="3" spans="1:8" ht="16.5">
      <c r="A3" s="3" t="s">
        <v>51</v>
      </c>
      <c r="B3" s="47">
        <v>5297</v>
      </c>
      <c r="C3" s="10">
        <v>3697</v>
      </c>
      <c r="D3" s="10">
        <v>904</v>
      </c>
      <c r="E3" s="10">
        <v>313</v>
      </c>
      <c r="F3" s="10">
        <v>143</v>
      </c>
      <c r="G3" s="11">
        <v>278</v>
      </c>
      <c r="H3" s="49"/>
    </row>
    <row r="4" spans="1:8" ht="17.25" thickBot="1">
      <c r="A4" s="4" t="s">
        <v>55</v>
      </c>
      <c r="B4" s="48"/>
      <c r="C4" s="12">
        <f>C3/$B$3</f>
        <v>0.6979422314517651</v>
      </c>
      <c r="D4" s="12">
        <f>D3/$B$3</f>
        <v>0.1706626392297527</v>
      </c>
      <c r="E4" s="12">
        <f>E3/$B$3</f>
        <v>0.05909005097224844</v>
      </c>
      <c r="F4" s="12">
        <f>F3/$B$3</f>
        <v>0.02699641306399849</v>
      </c>
      <c r="G4" s="12">
        <f>G3/$B$3</f>
        <v>0.05248253728525581</v>
      </c>
      <c r="H4" s="50"/>
    </row>
    <row r="5" spans="1:8" ht="16.5">
      <c r="A5" s="3" t="s">
        <v>52</v>
      </c>
      <c r="B5" s="47">
        <v>5298</v>
      </c>
      <c r="C5" s="53">
        <v>3562</v>
      </c>
      <c r="D5" s="53">
        <v>859</v>
      </c>
      <c r="E5" s="53">
        <v>292</v>
      </c>
      <c r="F5" s="53">
        <v>162</v>
      </c>
      <c r="G5" s="47">
        <v>251</v>
      </c>
      <c r="H5" s="55"/>
    </row>
    <row r="6" spans="1:8" ht="17.25" thickBot="1">
      <c r="A6" s="4" t="s">
        <v>56</v>
      </c>
      <c r="B6" s="48"/>
      <c r="C6" s="54"/>
      <c r="D6" s="54"/>
      <c r="E6" s="54"/>
      <c r="F6" s="54"/>
      <c r="G6" s="48"/>
      <c r="H6" s="56"/>
    </row>
    <row r="7" spans="1:8" ht="16.5">
      <c r="A7" s="3" t="s">
        <v>8</v>
      </c>
      <c r="B7" s="11">
        <f aca="true" t="shared" si="0" ref="B7:G7">B3-B5</f>
        <v>-1</v>
      </c>
      <c r="C7" s="11">
        <f t="shared" si="0"/>
        <v>135</v>
      </c>
      <c r="D7" s="11">
        <f t="shared" si="0"/>
        <v>45</v>
      </c>
      <c r="E7" s="11">
        <f t="shared" si="0"/>
        <v>21</v>
      </c>
      <c r="F7" s="11">
        <f t="shared" si="0"/>
        <v>-19</v>
      </c>
      <c r="G7" s="11">
        <f t="shared" si="0"/>
        <v>27</v>
      </c>
      <c r="H7" s="57"/>
    </row>
    <row r="8" spans="1:8" ht="17.25" thickBot="1">
      <c r="A8" s="5" t="s">
        <v>9</v>
      </c>
      <c r="B8" s="13">
        <f aca="true" t="shared" si="1" ref="B8:G8">B7/B5</f>
        <v>-0.00018875047187617969</v>
      </c>
      <c r="C8" s="13">
        <f t="shared" si="1"/>
        <v>0.03790005614823133</v>
      </c>
      <c r="D8" s="13">
        <f t="shared" si="1"/>
        <v>0.05238649592549476</v>
      </c>
      <c r="E8" s="13">
        <f t="shared" si="1"/>
        <v>0.07191780821917808</v>
      </c>
      <c r="F8" s="13">
        <f t="shared" si="1"/>
        <v>-0.11728395061728394</v>
      </c>
      <c r="G8" s="13">
        <f t="shared" si="1"/>
        <v>0.10756972111553785</v>
      </c>
      <c r="H8" s="58"/>
    </row>
    <row r="9" spans="1:8" ht="16.5">
      <c r="A9" s="51" t="s">
        <v>53</v>
      </c>
      <c r="B9" s="47">
        <v>8101</v>
      </c>
      <c r="C9" s="10">
        <v>5459</v>
      </c>
      <c r="D9" s="11">
        <v>1325</v>
      </c>
      <c r="E9" s="11">
        <v>473</v>
      </c>
      <c r="F9" s="11">
        <v>249</v>
      </c>
      <c r="G9" s="11">
        <v>403</v>
      </c>
      <c r="H9" s="49"/>
    </row>
    <row r="10" spans="1:8" ht="17.25" thickBot="1">
      <c r="A10" s="52"/>
      <c r="B10" s="48"/>
      <c r="C10" s="12">
        <f>C9/$B$9</f>
        <v>0.6738674237748427</v>
      </c>
      <c r="D10" s="12">
        <f>D9/$B$9</f>
        <v>0.1635600543142822</v>
      </c>
      <c r="E10" s="12">
        <f>E9/$B$9</f>
        <v>0.0583878533514381</v>
      </c>
      <c r="F10" s="12">
        <f>F9/$B$9</f>
        <v>0.030736946056042463</v>
      </c>
      <c r="G10" s="12">
        <f>G9/$B$9</f>
        <v>0.04974694482162696</v>
      </c>
      <c r="H10" s="50"/>
    </row>
    <row r="11" spans="1:8" ht="17.25" thickBot="1">
      <c r="A11" s="6" t="s">
        <v>10</v>
      </c>
      <c r="B11" s="9"/>
      <c r="C11" s="7" t="s">
        <v>11</v>
      </c>
      <c r="D11" s="7" t="s">
        <v>54</v>
      </c>
      <c r="E11" s="7" t="s">
        <v>12</v>
      </c>
      <c r="F11" s="7" t="s">
        <v>11</v>
      </c>
      <c r="G11" s="7" t="s">
        <v>11</v>
      </c>
      <c r="H11" s="8"/>
    </row>
    <row r="12" ht="17.25" thickTop="1"/>
  </sheetData>
  <sheetProtection/>
  <mergeCells count="21">
    <mergeCell ref="A1:A2"/>
    <mergeCell ref="B1:B2"/>
    <mergeCell ref="C1:C2"/>
    <mergeCell ref="E1:E2"/>
    <mergeCell ref="D1:D2"/>
    <mergeCell ref="A9:A10"/>
    <mergeCell ref="B9:B10"/>
    <mergeCell ref="B3:B4"/>
    <mergeCell ref="G5:G6"/>
    <mergeCell ref="C5:C6"/>
    <mergeCell ref="H5:H6"/>
    <mergeCell ref="H7:H8"/>
    <mergeCell ref="H3:H4"/>
    <mergeCell ref="B5:B6"/>
    <mergeCell ref="H1:H2"/>
    <mergeCell ref="D5:D6"/>
    <mergeCell ref="F1:F2"/>
    <mergeCell ref="G1:G2"/>
    <mergeCell ref="H9:H10"/>
    <mergeCell ref="F5:F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8" sqref="K8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ht="18.75" customHeight="1" thickTop="1">
      <c r="A1" s="61" t="s">
        <v>0</v>
      </c>
      <c r="B1" s="62" t="s">
        <v>47</v>
      </c>
      <c r="C1" s="67" t="s">
        <v>48</v>
      </c>
      <c r="D1" s="67" t="s">
        <v>49</v>
      </c>
      <c r="E1" s="67" t="s">
        <v>3</v>
      </c>
      <c r="F1" s="67" t="s">
        <v>4</v>
      </c>
      <c r="G1" s="67" t="s">
        <v>50</v>
      </c>
      <c r="H1" s="45" t="s">
        <v>7</v>
      </c>
    </row>
    <row r="2" spans="1:8" ht="17.25" thickBot="1">
      <c r="A2" s="52"/>
      <c r="B2" s="63"/>
      <c r="C2" s="68"/>
      <c r="D2" s="71"/>
      <c r="E2" s="68"/>
      <c r="F2" s="68"/>
      <c r="G2" s="68"/>
      <c r="H2" s="46"/>
    </row>
    <row r="3" spans="1:8" ht="49.5" customHeight="1">
      <c r="A3" s="3" t="s">
        <v>51</v>
      </c>
      <c r="B3" s="47">
        <v>7507</v>
      </c>
      <c r="C3" s="15">
        <v>5211</v>
      </c>
      <c r="D3" s="15">
        <v>1288</v>
      </c>
      <c r="E3" s="15">
        <v>556</v>
      </c>
      <c r="F3" s="15">
        <v>204</v>
      </c>
      <c r="G3" s="16">
        <v>425</v>
      </c>
      <c r="H3" s="49"/>
    </row>
    <row r="4" spans="1:8" ht="49.5" customHeight="1" thickBot="1">
      <c r="A4" s="4" t="s">
        <v>57</v>
      </c>
      <c r="B4" s="48"/>
      <c r="C4" s="17">
        <f>C3/$B$3</f>
        <v>0.6941521246836286</v>
      </c>
      <c r="D4" s="17">
        <f>D3/$B$3</f>
        <v>0.17157319834820833</v>
      </c>
      <c r="E4" s="17">
        <f>E3/$B$3</f>
        <v>0.07406420674037564</v>
      </c>
      <c r="F4" s="17">
        <f>F3/$B$3</f>
        <v>0.02717463700546157</v>
      </c>
      <c r="G4" s="17">
        <f>G3/$B$3</f>
        <v>0.056613827094711605</v>
      </c>
      <c r="H4" s="50"/>
    </row>
    <row r="5" spans="1:8" ht="49.5" customHeight="1">
      <c r="A5" s="3" t="s">
        <v>52</v>
      </c>
      <c r="B5" s="47">
        <v>7403</v>
      </c>
      <c r="C5" s="65">
        <v>5010</v>
      </c>
      <c r="D5" s="65">
        <v>1167</v>
      </c>
      <c r="E5" s="65">
        <v>629</v>
      </c>
      <c r="F5" s="65">
        <v>218</v>
      </c>
      <c r="G5" s="69">
        <v>367</v>
      </c>
      <c r="H5" s="55"/>
    </row>
    <row r="6" spans="1:8" ht="49.5" customHeight="1" thickBot="1">
      <c r="A6" s="4" t="s">
        <v>58</v>
      </c>
      <c r="B6" s="48"/>
      <c r="C6" s="66"/>
      <c r="D6" s="66"/>
      <c r="E6" s="66"/>
      <c r="F6" s="66"/>
      <c r="G6" s="70"/>
      <c r="H6" s="56"/>
    </row>
    <row r="7" spans="1:8" ht="49.5" customHeight="1">
      <c r="A7" s="3" t="s">
        <v>8</v>
      </c>
      <c r="B7" s="11">
        <f aca="true" t="shared" si="0" ref="B7:G7">B3-B5</f>
        <v>104</v>
      </c>
      <c r="C7" s="16">
        <f t="shared" si="0"/>
        <v>201</v>
      </c>
      <c r="D7" s="16">
        <f t="shared" si="0"/>
        <v>121</v>
      </c>
      <c r="E7" s="16">
        <f t="shared" si="0"/>
        <v>-73</v>
      </c>
      <c r="F7" s="16">
        <f t="shared" si="0"/>
        <v>-14</v>
      </c>
      <c r="G7" s="16">
        <f t="shared" si="0"/>
        <v>58</v>
      </c>
      <c r="H7" s="57"/>
    </row>
    <row r="8" spans="1:8" ht="49.5" customHeight="1" thickBot="1">
      <c r="A8" s="5" t="s">
        <v>9</v>
      </c>
      <c r="B8" s="13">
        <f aca="true" t="shared" si="1" ref="B8:G8">B7/B5</f>
        <v>0.014048358773470215</v>
      </c>
      <c r="C8" s="18">
        <f t="shared" si="1"/>
        <v>0.040119760479041915</v>
      </c>
      <c r="D8" s="18">
        <f t="shared" si="1"/>
        <v>0.1036846615252785</v>
      </c>
      <c r="E8" s="18">
        <f t="shared" si="1"/>
        <v>-0.11605723370429252</v>
      </c>
      <c r="F8" s="18">
        <f t="shared" si="1"/>
        <v>-0.06422018348623854</v>
      </c>
      <c r="G8" s="18">
        <f t="shared" si="1"/>
        <v>0.15803814713896458</v>
      </c>
      <c r="H8" s="58"/>
    </row>
    <row r="9" spans="1:8" ht="49.5" customHeight="1">
      <c r="A9" s="51" t="s">
        <v>53</v>
      </c>
      <c r="B9" s="47">
        <v>8101</v>
      </c>
      <c r="C9" s="15">
        <v>5459</v>
      </c>
      <c r="D9" s="16">
        <v>1325</v>
      </c>
      <c r="E9" s="16">
        <v>473</v>
      </c>
      <c r="F9" s="16">
        <v>249</v>
      </c>
      <c r="G9" s="16">
        <v>403</v>
      </c>
      <c r="H9" s="49"/>
    </row>
    <row r="10" spans="1:8" ht="49.5" customHeight="1" thickBot="1">
      <c r="A10" s="52"/>
      <c r="B10" s="48"/>
      <c r="C10" s="17">
        <f>C9/$B$9</f>
        <v>0.6738674237748427</v>
      </c>
      <c r="D10" s="17">
        <f>D9/$B$9</f>
        <v>0.1635600543142822</v>
      </c>
      <c r="E10" s="17">
        <f>E9/$B$9</f>
        <v>0.0583878533514381</v>
      </c>
      <c r="F10" s="17">
        <f>F9/$B$9</f>
        <v>0.030736946056042463</v>
      </c>
      <c r="G10" s="17">
        <f>G9/$B$9</f>
        <v>0.04974694482162696</v>
      </c>
      <c r="H10" s="50"/>
    </row>
    <row r="11" spans="1:8" ht="49.5" customHeight="1" thickBot="1">
      <c r="A11" s="6" t="s">
        <v>10</v>
      </c>
      <c r="B11" s="9"/>
      <c r="C11" s="19" t="s">
        <v>11</v>
      </c>
      <c r="D11" s="19" t="s">
        <v>54</v>
      </c>
      <c r="E11" s="19" t="s">
        <v>12</v>
      </c>
      <c r="F11" s="19" t="s">
        <v>11</v>
      </c>
      <c r="G11" s="19" t="s">
        <v>11</v>
      </c>
      <c r="H11" s="8"/>
    </row>
    <row r="12" ht="17.25" thickTop="1"/>
  </sheetData>
  <sheetProtection/>
  <mergeCells count="21">
    <mergeCell ref="B3:B4"/>
    <mergeCell ref="G1:G2"/>
    <mergeCell ref="A9:A10"/>
    <mergeCell ref="B9:B10"/>
    <mergeCell ref="B5:B6"/>
    <mergeCell ref="C5:C6"/>
    <mergeCell ref="F5:F6"/>
    <mergeCell ref="A1:A2"/>
    <mergeCell ref="B1:B2"/>
    <mergeCell ref="C1:C2"/>
    <mergeCell ref="E1:E2"/>
    <mergeCell ref="D1:D2"/>
    <mergeCell ref="H9:H10"/>
    <mergeCell ref="D5:D6"/>
    <mergeCell ref="H7:H8"/>
    <mergeCell ref="H5:H6"/>
    <mergeCell ref="F1:F2"/>
    <mergeCell ref="E5:E6"/>
    <mergeCell ref="H3:H4"/>
    <mergeCell ref="G5:G6"/>
    <mergeCell ref="H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="150" zoomScaleNormal="150" zoomScalePageLayoutView="0" workbookViewId="0" topLeftCell="A1">
      <selection activeCell="J5" sqref="J5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59</v>
      </c>
      <c r="C1" s="82" t="s">
        <v>60</v>
      </c>
      <c r="D1" s="82" t="s">
        <v>61</v>
      </c>
      <c r="E1" s="82" t="s">
        <v>3</v>
      </c>
      <c r="F1" s="82" t="s">
        <v>4</v>
      </c>
      <c r="G1" s="82" t="s">
        <v>62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66</v>
      </c>
      <c r="B3" s="74">
        <v>8305</v>
      </c>
      <c r="C3" s="23">
        <v>5809</v>
      </c>
      <c r="D3" s="23">
        <v>1430</v>
      </c>
      <c r="E3" s="23">
        <v>464</v>
      </c>
      <c r="F3" s="23">
        <v>238</v>
      </c>
      <c r="G3" s="24">
        <v>467</v>
      </c>
      <c r="H3" s="76"/>
    </row>
    <row r="4" spans="1:8" s="21" customFormat="1" ht="39.75" customHeight="1" thickBot="1">
      <c r="A4" s="79"/>
      <c r="B4" s="75"/>
      <c r="C4" s="25">
        <f>C3/$B$3</f>
        <v>0.6994581577363034</v>
      </c>
      <c r="D4" s="25">
        <f>D3/$B$3</f>
        <v>0.17218543046357615</v>
      </c>
      <c r="E4" s="25">
        <f>E3/$B$3</f>
        <v>0.055869957856712824</v>
      </c>
      <c r="F4" s="25">
        <f>F3/$B$3</f>
        <v>0.028657435279951838</v>
      </c>
      <c r="G4" s="25">
        <f>G3/$B$3</f>
        <v>0.05623118603251054</v>
      </c>
      <c r="H4" s="77"/>
    </row>
    <row r="5" spans="1:8" s="21" customFormat="1" ht="39.75" customHeight="1">
      <c r="A5" s="93" t="s">
        <v>14</v>
      </c>
      <c r="B5" s="74">
        <v>8110</v>
      </c>
      <c r="C5" s="84">
        <v>5465</v>
      </c>
      <c r="D5" s="84">
        <v>1306</v>
      </c>
      <c r="E5" s="84">
        <v>476</v>
      </c>
      <c r="F5" s="84">
        <v>250</v>
      </c>
      <c r="G5" s="86">
        <v>403</v>
      </c>
      <c r="H5" s="88"/>
    </row>
    <row r="6" spans="1:8" s="21" customFormat="1" ht="39.75" customHeight="1" thickBot="1">
      <c r="A6" s="79"/>
      <c r="B6" s="75"/>
      <c r="C6" s="85"/>
      <c r="D6" s="85"/>
      <c r="E6" s="85"/>
      <c r="F6" s="85"/>
      <c r="G6" s="87"/>
      <c r="H6" s="89"/>
    </row>
    <row r="7" spans="1:8" s="21" customFormat="1" ht="39.75" customHeight="1">
      <c r="A7" s="22" t="s">
        <v>8</v>
      </c>
      <c r="B7" s="28">
        <f aca="true" t="shared" si="0" ref="B7:G7">B3-B5</f>
        <v>195</v>
      </c>
      <c r="C7" s="24">
        <f t="shared" si="0"/>
        <v>344</v>
      </c>
      <c r="D7" s="24">
        <f t="shared" si="0"/>
        <v>124</v>
      </c>
      <c r="E7" s="24">
        <f t="shared" si="0"/>
        <v>-12</v>
      </c>
      <c r="F7" s="24">
        <f t="shared" si="0"/>
        <v>-12</v>
      </c>
      <c r="G7" s="24">
        <f t="shared" si="0"/>
        <v>64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0.02404438964241677</v>
      </c>
      <c r="C8" s="31">
        <f t="shared" si="1"/>
        <v>0.06294602012808784</v>
      </c>
      <c r="D8" s="31">
        <f t="shared" si="1"/>
        <v>0.09494640122511486</v>
      </c>
      <c r="E8" s="31">
        <f t="shared" si="1"/>
        <v>-0.025210084033613446</v>
      </c>
      <c r="F8" s="31">
        <f t="shared" si="1"/>
        <v>-0.048</v>
      </c>
      <c r="G8" s="31">
        <f t="shared" si="1"/>
        <v>0.1588089330024814</v>
      </c>
      <c r="H8" s="91"/>
    </row>
    <row r="9" spans="1:8" s="21" customFormat="1" ht="39.75" customHeight="1">
      <c r="A9" s="93" t="s">
        <v>64</v>
      </c>
      <c r="B9" s="74">
        <v>8110</v>
      </c>
      <c r="C9" s="23">
        <v>5465</v>
      </c>
      <c r="D9" s="24">
        <v>1306</v>
      </c>
      <c r="E9" s="24">
        <v>476</v>
      </c>
      <c r="F9" s="24">
        <v>250</v>
      </c>
      <c r="G9" s="24">
        <v>403</v>
      </c>
      <c r="H9" s="76"/>
    </row>
    <row r="10" spans="1:8" s="21" customFormat="1" ht="39.75" customHeight="1" thickBot="1">
      <c r="A10" s="79"/>
      <c r="B10" s="75"/>
      <c r="C10" s="25">
        <f>C9/$B$9</f>
        <v>0.6738594327990136</v>
      </c>
      <c r="D10" s="25">
        <f>D9/$B$9</f>
        <v>0.16103575832305794</v>
      </c>
      <c r="E10" s="25">
        <f>E9/$B$9</f>
        <v>0.05869297163995068</v>
      </c>
      <c r="F10" s="25">
        <f>F9/$B$9</f>
        <v>0.030826140567200986</v>
      </c>
      <c r="G10" s="25">
        <f>G9/$B$9</f>
        <v>0.04969173859432799</v>
      </c>
      <c r="H10" s="77"/>
    </row>
    <row r="11" spans="1:8" s="21" customFormat="1" ht="49.5" customHeight="1" thickBot="1">
      <c r="A11" s="32" t="s">
        <v>10</v>
      </c>
      <c r="B11" s="33"/>
      <c r="C11" s="34" t="s">
        <v>11</v>
      </c>
      <c r="D11" s="34" t="s">
        <v>65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23">
    <mergeCell ref="B5:B6"/>
    <mergeCell ref="C5:C6"/>
    <mergeCell ref="D5:D6"/>
    <mergeCell ref="D1:D2"/>
    <mergeCell ref="A9:A10"/>
    <mergeCell ref="B9:B10"/>
    <mergeCell ref="A3:A4"/>
    <mergeCell ref="A5:A6"/>
    <mergeCell ref="H9:H10"/>
    <mergeCell ref="F5:F6"/>
    <mergeCell ref="G5:G6"/>
    <mergeCell ref="H5:H6"/>
    <mergeCell ref="H7:H8"/>
    <mergeCell ref="E5:E6"/>
    <mergeCell ref="H1:H2"/>
    <mergeCell ref="B3:B4"/>
    <mergeCell ref="H3:H4"/>
    <mergeCell ref="A1:A2"/>
    <mergeCell ref="B1:B2"/>
    <mergeCell ref="C1:C2"/>
    <mergeCell ref="E1:E2"/>
    <mergeCell ref="G1:G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30" zoomScaleNormal="130" zoomScalePageLayoutView="0" workbookViewId="0" topLeftCell="A1">
      <selection activeCell="A3" sqref="A3:A4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67</v>
      </c>
      <c r="C1" s="82" t="s">
        <v>68</v>
      </c>
      <c r="D1" s="82" t="s">
        <v>69</v>
      </c>
      <c r="E1" s="82" t="s">
        <v>3</v>
      </c>
      <c r="F1" s="82" t="s">
        <v>4</v>
      </c>
      <c r="G1" s="82" t="s">
        <v>70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66</v>
      </c>
      <c r="B3" s="74">
        <v>836</v>
      </c>
      <c r="C3" s="23">
        <v>572</v>
      </c>
      <c r="D3" s="23">
        <v>150</v>
      </c>
      <c r="E3" s="23">
        <v>44</v>
      </c>
      <c r="F3" s="23">
        <v>30</v>
      </c>
      <c r="G3" s="24">
        <v>54</v>
      </c>
      <c r="H3" s="76"/>
    </row>
    <row r="4" spans="1:8" s="21" customFormat="1" ht="39.75" customHeight="1" thickBot="1">
      <c r="A4" s="79"/>
      <c r="B4" s="75"/>
      <c r="C4" s="25">
        <f>C3/B3</f>
        <v>0.6842105263157895</v>
      </c>
      <c r="D4" s="25">
        <f>D3/$B$3</f>
        <v>0.17942583732057416</v>
      </c>
      <c r="E4" s="25">
        <f>E3/$B$3</f>
        <v>0.05263157894736842</v>
      </c>
      <c r="F4" s="25">
        <f>F3/$B$3</f>
        <v>0.03588516746411483</v>
      </c>
      <c r="G4" s="25">
        <f>G3/$B$3</f>
        <v>0.0645933014354067</v>
      </c>
      <c r="H4" s="77"/>
    </row>
    <row r="5" spans="1:8" s="21" customFormat="1" ht="39.75" customHeight="1">
      <c r="A5" s="93" t="s">
        <v>71</v>
      </c>
      <c r="B5" s="74">
        <v>739</v>
      </c>
      <c r="C5" s="26">
        <v>499</v>
      </c>
      <c r="D5" s="26">
        <v>124</v>
      </c>
      <c r="E5" s="26">
        <v>58</v>
      </c>
      <c r="F5" s="26">
        <v>21</v>
      </c>
      <c r="G5" s="27">
        <v>46</v>
      </c>
      <c r="H5" s="88"/>
    </row>
    <row r="6" spans="1:8" s="21" customFormat="1" ht="39.75" customHeight="1" thickBot="1">
      <c r="A6" s="79"/>
      <c r="B6" s="75"/>
      <c r="C6" s="25">
        <f>C5/B5</f>
        <v>0.6752368064952639</v>
      </c>
      <c r="D6" s="25">
        <f>D5/B5</f>
        <v>0.16779431664411368</v>
      </c>
      <c r="E6" s="25">
        <f>E5/B5</f>
        <v>0.07848443843031123</v>
      </c>
      <c r="F6" s="25">
        <f>F5/B5</f>
        <v>0.028416779431664412</v>
      </c>
      <c r="G6" s="25">
        <f>G5/B5</f>
        <v>0.06224627875507442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97</v>
      </c>
      <c r="C7" s="24">
        <f t="shared" si="0"/>
        <v>73</v>
      </c>
      <c r="D7" s="24">
        <f t="shared" si="0"/>
        <v>26</v>
      </c>
      <c r="E7" s="24">
        <f t="shared" si="0"/>
        <v>-14</v>
      </c>
      <c r="F7" s="24">
        <f t="shared" si="0"/>
        <v>9</v>
      </c>
      <c r="G7" s="24">
        <f t="shared" si="0"/>
        <v>8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0.13125845737483086</v>
      </c>
      <c r="C8" s="31">
        <f t="shared" si="1"/>
        <v>0.1462925851703407</v>
      </c>
      <c r="D8" s="31">
        <f t="shared" si="1"/>
        <v>0.20967741935483872</v>
      </c>
      <c r="E8" s="31">
        <f t="shared" si="1"/>
        <v>-0.2413793103448276</v>
      </c>
      <c r="F8" s="31">
        <f t="shared" si="1"/>
        <v>0.42857142857142855</v>
      </c>
      <c r="G8" s="31">
        <f t="shared" si="1"/>
        <v>0.17391304347826086</v>
      </c>
      <c r="H8" s="91"/>
    </row>
    <row r="9" spans="1:8" s="21" customFormat="1" ht="39.75" customHeight="1">
      <c r="A9" s="93" t="s">
        <v>73</v>
      </c>
      <c r="B9" s="74">
        <v>8305</v>
      </c>
      <c r="C9" s="23">
        <v>5809</v>
      </c>
      <c r="D9" s="23">
        <v>1430</v>
      </c>
      <c r="E9" s="23">
        <v>464</v>
      </c>
      <c r="F9" s="23">
        <v>238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6.948564593301436</v>
      </c>
      <c r="D10" s="25">
        <f>D9/$B$3</f>
        <v>1.7105263157894737</v>
      </c>
      <c r="E10" s="25">
        <f>E9/$B$3</f>
        <v>0.5550239234449761</v>
      </c>
      <c r="F10" s="25">
        <f>F9/$B$3</f>
        <v>0.284688995215311</v>
      </c>
      <c r="G10" s="25">
        <f>G9/$B$3</f>
        <v>0.5586124401913876</v>
      </c>
      <c r="H10" s="77"/>
    </row>
    <row r="11" spans="1:8" s="21" customFormat="1" ht="49.5" customHeight="1" thickBot="1">
      <c r="A11" s="32" t="s">
        <v>10</v>
      </c>
      <c r="B11" s="33"/>
      <c r="C11" s="34" t="s">
        <v>11</v>
      </c>
      <c r="D11" s="34" t="s">
        <v>72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  <mergeCell ref="H9:H10"/>
    <mergeCell ref="H5:H6"/>
    <mergeCell ref="H7:H8"/>
    <mergeCell ref="A3:A4"/>
    <mergeCell ref="A5:A6"/>
    <mergeCell ref="B5:B6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="130" zoomScaleNormal="130" zoomScalePageLayoutView="0" workbookViewId="0" topLeftCell="A1">
      <selection activeCell="B3" sqref="B3:G4"/>
    </sheetView>
  </sheetViews>
  <sheetFormatPr defaultColWidth="9.00390625" defaultRowHeight="16.5"/>
  <cols>
    <col min="1" max="1" width="9.625" style="0" customWidth="1"/>
    <col min="3" max="3" width="11.00390625" style="20" customWidth="1"/>
    <col min="4" max="4" width="12.625" style="20" customWidth="1"/>
    <col min="5" max="5" width="10.375" style="20" customWidth="1"/>
    <col min="6" max="6" width="9.625" style="20" customWidth="1"/>
    <col min="7" max="7" width="9.25390625" style="20" customWidth="1"/>
    <col min="8" max="8" width="10.00390625" style="0" customWidth="1"/>
  </cols>
  <sheetData>
    <row r="1" spans="1:8" s="21" customFormat="1" ht="30" customHeight="1" thickTop="1">
      <c r="A1" s="78" t="s">
        <v>0</v>
      </c>
      <c r="B1" s="80" t="s">
        <v>74</v>
      </c>
      <c r="C1" s="82" t="s">
        <v>75</v>
      </c>
      <c r="D1" s="82" t="s">
        <v>76</v>
      </c>
      <c r="E1" s="82" t="s">
        <v>3</v>
      </c>
      <c r="F1" s="82" t="s">
        <v>4</v>
      </c>
      <c r="G1" s="82" t="s">
        <v>77</v>
      </c>
      <c r="H1" s="72" t="s">
        <v>7</v>
      </c>
    </row>
    <row r="2" spans="1:8" s="21" customFormat="1" ht="30" customHeight="1" thickBot="1">
      <c r="A2" s="79"/>
      <c r="B2" s="81"/>
      <c r="C2" s="83"/>
      <c r="D2" s="92"/>
      <c r="E2" s="83"/>
      <c r="F2" s="83"/>
      <c r="G2" s="83"/>
      <c r="H2" s="73"/>
    </row>
    <row r="3" spans="1:8" s="21" customFormat="1" ht="39.75" customHeight="1">
      <c r="A3" s="93" t="s">
        <v>80</v>
      </c>
      <c r="B3" s="74">
        <v>1582</v>
      </c>
      <c r="C3" s="23">
        <v>1090</v>
      </c>
      <c r="D3" s="23">
        <v>279</v>
      </c>
      <c r="E3" s="23">
        <v>87</v>
      </c>
      <c r="F3" s="23">
        <v>48</v>
      </c>
      <c r="G3" s="24">
        <v>105</v>
      </c>
      <c r="H3" s="76"/>
    </row>
    <row r="4" spans="1:8" s="21" customFormat="1" ht="39.75" customHeight="1" thickBot="1">
      <c r="A4" s="79"/>
      <c r="B4" s="75"/>
      <c r="C4" s="25">
        <f>C3/B3</f>
        <v>0.6890012642225032</v>
      </c>
      <c r="D4" s="25">
        <f>D3/$B$3</f>
        <v>0.1763590391908976</v>
      </c>
      <c r="E4" s="25">
        <f>E3/$B$3</f>
        <v>0.054993678887484194</v>
      </c>
      <c r="F4" s="25">
        <f>F3/$B$3</f>
        <v>0.03034134007585335</v>
      </c>
      <c r="G4" s="25">
        <f>G3/$B$3</f>
        <v>0.06637168141592921</v>
      </c>
      <c r="H4" s="77"/>
    </row>
    <row r="5" spans="1:8" s="21" customFormat="1" ht="39.75" customHeight="1">
      <c r="A5" s="93" t="s">
        <v>81</v>
      </c>
      <c r="B5" s="74">
        <v>1312</v>
      </c>
      <c r="C5" s="26">
        <v>885</v>
      </c>
      <c r="D5" s="26">
        <v>229</v>
      </c>
      <c r="E5" s="26">
        <v>86</v>
      </c>
      <c r="F5" s="26">
        <v>47</v>
      </c>
      <c r="G5" s="27">
        <v>77</v>
      </c>
      <c r="H5" s="88"/>
    </row>
    <row r="6" spans="1:8" s="21" customFormat="1" ht="39.75" customHeight="1" thickBot="1">
      <c r="A6" s="79"/>
      <c r="B6" s="75"/>
      <c r="C6" s="25">
        <f>C5/B5</f>
        <v>0.6745426829268293</v>
      </c>
      <c r="D6" s="25">
        <f>D5/B5</f>
        <v>0.17454268292682926</v>
      </c>
      <c r="E6" s="25">
        <f>E5/B5</f>
        <v>0.06554878048780488</v>
      </c>
      <c r="F6" s="25">
        <f>F5/B5</f>
        <v>0.035823170731707314</v>
      </c>
      <c r="G6" s="25">
        <f>G5/B5</f>
        <v>0.0586890243902439</v>
      </c>
      <c r="H6" s="89"/>
    </row>
    <row r="7" spans="1:8" s="21" customFormat="1" ht="39.75" customHeight="1">
      <c r="A7" s="22" t="s">
        <v>8</v>
      </c>
      <c r="B7" s="28">
        <f aca="true" t="shared" si="0" ref="B7:G7">B3-B5</f>
        <v>270</v>
      </c>
      <c r="C7" s="24">
        <f t="shared" si="0"/>
        <v>205</v>
      </c>
      <c r="D7" s="24">
        <f t="shared" si="0"/>
        <v>50</v>
      </c>
      <c r="E7" s="24">
        <f t="shared" si="0"/>
        <v>1</v>
      </c>
      <c r="F7" s="24">
        <f t="shared" si="0"/>
        <v>1</v>
      </c>
      <c r="G7" s="24">
        <f t="shared" si="0"/>
        <v>28</v>
      </c>
      <c r="H7" s="90"/>
    </row>
    <row r="8" spans="1:8" s="21" customFormat="1" ht="39.75" customHeight="1" thickBot="1">
      <c r="A8" s="29" t="s">
        <v>63</v>
      </c>
      <c r="B8" s="30">
        <f aca="true" t="shared" si="1" ref="B8:G8">B7/B5</f>
        <v>0.20579268292682926</v>
      </c>
      <c r="C8" s="31">
        <f t="shared" si="1"/>
        <v>0.23163841807909605</v>
      </c>
      <c r="D8" s="31">
        <f t="shared" si="1"/>
        <v>0.2183406113537118</v>
      </c>
      <c r="E8" s="31">
        <f t="shared" si="1"/>
        <v>0.011627906976744186</v>
      </c>
      <c r="F8" s="31">
        <f t="shared" si="1"/>
        <v>0.02127659574468085</v>
      </c>
      <c r="G8" s="31">
        <f t="shared" si="1"/>
        <v>0.36363636363636365</v>
      </c>
      <c r="H8" s="91"/>
    </row>
    <row r="9" spans="1:8" s="21" customFormat="1" ht="39.75" customHeight="1">
      <c r="A9" s="93" t="s">
        <v>78</v>
      </c>
      <c r="B9" s="74">
        <v>8305</v>
      </c>
      <c r="C9" s="23">
        <v>5809</v>
      </c>
      <c r="D9" s="23">
        <v>1430</v>
      </c>
      <c r="E9" s="23">
        <v>464</v>
      </c>
      <c r="F9" s="23">
        <v>238</v>
      </c>
      <c r="G9" s="24">
        <v>467</v>
      </c>
      <c r="H9" s="76"/>
    </row>
    <row r="10" spans="1:8" s="21" customFormat="1" ht="39.75" customHeight="1" thickBot="1">
      <c r="A10" s="79"/>
      <c r="B10" s="75"/>
      <c r="C10" s="25">
        <f>C9/$B$3</f>
        <v>3.6719342604298357</v>
      </c>
      <c r="D10" s="25">
        <f>D9/$B$3</f>
        <v>0.9039190897597977</v>
      </c>
      <c r="E10" s="25">
        <f>E9/$B$3</f>
        <v>0.29329962073324906</v>
      </c>
      <c r="F10" s="25">
        <f>F9/$B$3</f>
        <v>0.1504424778761062</v>
      </c>
      <c r="G10" s="25">
        <f>G9/$B$3</f>
        <v>0.2951959544879899</v>
      </c>
      <c r="H10" s="77"/>
    </row>
    <row r="11" spans="1:8" s="21" customFormat="1" ht="49.5" customHeight="1" thickBot="1">
      <c r="A11" s="36" t="s">
        <v>10</v>
      </c>
      <c r="B11" s="33"/>
      <c r="C11" s="34" t="s">
        <v>11</v>
      </c>
      <c r="D11" s="34" t="s">
        <v>79</v>
      </c>
      <c r="E11" s="34" t="s">
        <v>12</v>
      </c>
      <c r="F11" s="34" t="s">
        <v>11</v>
      </c>
      <c r="G11" s="34" t="s">
        <v>11</v>
      </c>
      <c r="H11" s="35"/>
    </row>
    <row r="12" ht="17.25" thickTop="1"/>
  </sheetData>
  <sheetProtection/>
  <mergeCells count="18">
    <mergeCell ref="H9:H10"/>
    <mergeCell ref="H5:H6"/>
    <mergeCell ref="H7:H8"/>
    <mergeCell ref="A3:A4"/>
    <mergeCell ref="A5:A6"/>
    <mergeCell ref="B5:B6"/>
    <mergeCell ref="A9:A10"/>
    <mergeCell ref="B9:B10"/>
    <mergeCell ref="H1:H2"/>
    <mergeCell ref="B3:B4"/>
    <mergeCell ref="H3:H4"/>
    <mergeCell ref="A1:A2"/>
    <mergeCell ref="B1:B2"/>
    <mergeCell ref="C1:C2"/>
    <mergeCell ref="E1:E2"/>
    <mergeCell ref="G1:G2"/>
    <mergeCell ref="F1:F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P120855880</dc:creator>
  <cp:keywords/>
  <dc:description/>
  <cp:lastModifiedBy>t2192</cp:lastModifiedBy>
  <cp:lastPrinted>2014-07-04T00:33:39Z</cp:lastPrinted>
  <dcterms:created xsi:type="dcterms:W3CDTF">2012-05-10T02:04:11Z</dcterms:created>
  <dcterms:modified xsi:type="dcterms:W3CDTF">2014-07-08T08:46:36Z</dcterms:modified>
  <cp:category/>
  <cp:version/>
  <cp:contentType/>
  <cp:contentStatus/>
</cp:coreProperties>
</file>