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7995" activeTab="2"/>
  </bookViews>
  <sheets>
    <sheet name="Sheet3" sheetId="1" r:id="rId1"/>
    <sheet name="Sheet2" sheetId="2" r:id="rId2"/>
    <sheet name="Sheet1" sheetId="3" r:id="rId3"/>
  </sheets>
  <definedNames>
    <definedName name="_xlnm.Print_Area" localSheetId="2">'Sheet1'!$A$1:$H$185</definedName>
    <definedName name="_xlnm.Print_Titles" localSheetId="2">'Sheet1'!$18:$18</definedName>
  </definedNames>
  <calcPr fullCalcOnLoad="1"/>
</workbook>
</file>

<file path=xl/sharedStrings.xml><?xml version="1.0" encoding="utf-8"?>
<sst xmlns="http://schemas.openxmlformats.org/spreadsheetml/2006/main" count="462" uniqueCount="325">
  <si>
    <t>元。</t>
  </si>
  <si>
    <t>本年度預算數</t>
  </si>
  <si>
    <t>本季執行數</t>
  </si>
  <si>
    <t>（四）社會救助</t>
  </si>
  <si>
    <t>（六）其他福利</t>
  </si>
  <si>
    <r>
      <t>雲林縣政府</t>
    </r>
    <r>
      <rPr>
        <sz val="18"/>
        <color indexed="8"/>
        <rFont val="標楷體"/>
        <family val="4"/>
      </rPr>
      <t xml:space="preserve">
公益彩券盈餘分配辦理社會福利及慈善事業情形季報表
  </t>
    </r>
  </si>
  <si>
    <t>財團法人台灣兒童暨家庭扶助基金會附設雲林縣私立家扶希望學園</t>
  </si>
  <si>
    <t>雲林縣佛教善行慈悲功德會</t>
  </si>
  <si>
    <t>財團法人慶興社會福利基金會</t>
  </si>
  <si>
    <t>社團法人雲林縣兒童福利發展協會</t>
  </si>
  <si>
    <t>社團法人雲林縣社會保障協會</t>
  </si>
  <si>
    <t>社團法人雲林縣飛耀青年發展協會</t>
  </si>
  <si>
    <t>社團法人雲林縣沐馨服務協會</t>
  </si>
  <si>
    <t>社團法人雲林縣觀自在文教功德會</t>
  </si>
  <si>
    <t>雲林縣溫馨關懷協會</t>
  </si>
  <si>
    <t>財團法人台灣兒童暨家庭扶助基金會雲林分事務所</t>
  </si>
  <si>
    <t>社團法人雲林縣全人關懷協會</t>
  </si>
  <si>
    <t>雲林縣虎尾鎮安溪社區發展協會</t>
  </si>
  <si>
    <t>雲林縣休閒旅遊推展學會</t>
  </si>
  <si>
    <t>雲林縣雲的故鄉照顧關懷發展協會</t>
  </si>
  <si>
    <t>社團法人雲林縣婦女保護會</t>
  </si>
  <si>
    <t>雲林縣新知婦女會</t>
  </si>
  <si>
    <t>社團法人雲林縣生命線協會</t>
  </si>
  <si>
    <t>社團法人雲林縣婦女發展協會</t>
  </si>
  <si>
    <t>社團法人雲林縣鄉土發展協會</t>
  </si>
  <si>
    <t>社團法人雲林縣社會關懷協會</t>
  </si>
  <si>
    <t>社團法人雲林縣婦幼關懷協會</t>
  </si>
  <si>
    <t>社團法人雲林縣越南同鄉權益協進會</t>
  </si>
  <si>
    <t>社團法人雲林縣身心障礙者重建協會</t>
  </si>
  <si>
    <t>社團法人雲林縣聽語障福利協進會</t>
  </si>
  <si>
    <t xml:space="preserve">社團法人雲林縣聽語障福利協進會               </t>
  </si>
  <si>
    <t>社團法人雲林縣復健青年協進會</t>
  </si>
  <si>
    <t>社團法人雲林縣脊椎損傷者協會</t>
  </si>
  <si>
    <t>社團法人雲林縣虎尾殘障福利協會</t>
  </si>
  <si>
    <t>社團法人雲林縣斗六市老人會等15單位</t>
  </si>
  <si>
    <t>雲林縣老人會</t>
  </si>
  <si>
    <t>財團法人雲林縣大慈社會福利慈善基金會</t>
  </si>
  <si>
    <t>雲林縣婦女發展協會</t>
  </si>
  <si>
    <t>社團法人雲林縣身心照護協會</t>
  </si>
  <si>
    <t>執行中，每2個月撥款1次，已撥付1-2月款項</t>
  </si>
  <si>
    <t>預計101.06.14在本縣婦女福利服務中心及101.06.30北港老人中心辦理</t>
  </si>
  <si>
    <t xml:space="preserve">中華民國 101 年1月份至3月份（ 101 年度第1季） </t>
  </si>
  <si>
    <t>一、本年度公益彩券盈餘分配管理方式：□基金管理■收支並列□其他：   。</t>
  </si>
  <si>
    <t xml:space="preserve">   註:公彩盈餘分配款為:</t>
  </si>
  <si>
    <t xml:space="preserve">  1月份撥入公彩25,867,497  +運彩 103,823 =25,971,320</t>
  </si>
  <si>
    <t xml:space="preserve">  2月份撥入公彩45,914,193 + 運彩 167,180 =46,081,373</t>
  </si>
  <si>
    <t>三、截至去年度12月底止，公益彩券盈餘分配待運用數為</t>
  </si>
  <si>
    <t xml:space="preserve">(a) </t>
  </si>
  <si>
    <t>元。</t>
  </si>
  <si>
    <t xml:space="preserve">   處理情形：保留預算至101年度繼續執行。</t>
  </si>
  <si>
    <t>四、本年度1月起至本季截止，累計公益彩券盈餘分配數為</t>
  </si>
  <si>
    <t xml:space="preserve">(b) </t>
  </si>
  <si>
    <t>五、本年度公益彩券盈餘分配預算編列情形：</t>
  </si>
  <si>
    <r>
      <t>（一）歲入預算原編</t>
    </r>
    <r>
      <rPr>
        <u val="single"/>
        <sz val="12"/>
        <color indexed="8"/>
        <rFont val="標楷體"/>
        <family val="4"/>
      </rPr>
      <t xml:space="preserve"> 247,842,000元</t>
    </r>
    <r>
      <rPr>
        <sz val="12"/>
        <color indexed="8"/>
        <rFont val="標楷體"/>
        <family val="4"/>
      </rPr>
      <t>，追加減</t>
    </r>
    <r>
      <rPr>
        <u val="single"/>
        <sz val="12"/>
        <color indexed="8"/>
        <rFont val="標楷體"/>
        <family val="4"/>
      </rPr>
      <t xml:space="preserve"> 0 </t>
    </r>
    <r>
      <rPr>
        <sz val="12"/>
        <color indexed="8"/>
        <rFont val="標楷體"/>
        <family val="4"/>
      </rPr>
      <t xml:space="preserve">元，合計 </t>
    </r>
    <r>
      <rPr>
        <u val="single"/>
        <sz val="12"/>
        <color indexed="8"/>
        <rFont val="標楷體"/>
        <family val="4"/>
      </rPr>
      <t xml:space="preserve"> 247,842,000</t>
    </r>
    <r>
      <rPr>
        <sz val="12"/>
        <color indexed="8"/>
        <rFont val="標楷體"/>
        <family val="4"/>
      </rPr>
      <t xml:space="preserve"> 元。</t>
    </r>
  </si>
  <si>
    <r>
      <t>（二）歲出預算原編</t>
    </r>
    <r>
      <rPr>
        <u val="single"/>
        <sz val="12"/>
        <color indexed="8"/>
        <rFont val="標楷體"/>
        <family val="4"/>
      </rPr>
      <t xml:space="preserve"> 247,842,000 </t>
    </r>
    <r>
      <rPr>
        <sz val="12"/>
        <color indexed="8"/>
        <rFont val="標楷體"/>
        <family val="4"/>
      </rPr>
      <t>元，追加減</t>
    </r>
    <r>
      <rPr>
        <u val="single"/>
        <sz val="12"/>
        <color indexed="8"/>
        <rFont val="標楷體"/>
        <family val="4"/>
      </rPr>
      <t xml:space="preserve"> 0 </t>
    </r>
    <r>
      <rPr>
        <sz val="12"/>
        <color indexed="8"/>
        <rFont val="標楷體"/>
        <family val="4"/>
      </rPr>
      <t>元，合計</t>
    </r>
    <r>
      <rPr>
        <u val="single"/>
        <sz val="12"/>
        <color indexed="8"/>
        <rFont val="標楷體"/>
        <family val="4"/>
      </rPr>
      <t xml:space="preserve"> 247,842,000</t>
    </r>
    <r>
      <rPr>
        <sz val="12"/>
        <color indexed="8"/>
        <rFont val="標楷體"/>
        <family val="4"/>
      </rPr>
      <t>元。</t>
    </r>
  </si>
  <si>
    <t>六、公益彩券盈餘保留數及待運用數：24,034,419元  保留數及待運用數執行數6,502,717元</t>
  </si>
  <si>
    <t>七、公益彩券盈餘分配之執行數：                          單位：新台幣元</t>
  </si>
  <si>
    <t>福利類別及
項目</t>
  </si>
  <si>
    <t>本年度1月起至本季截止累計執行數</t>
  </si>
  <si>
    <t>執行率</t>
  </si>
  <si>
    <t>執行情況</t>
  </si>
  <si>
    <t>經費</t>
  </si>
  <si>
    <t>提案單位</t>
  </si>
  <si>
    <t>（一）兒童及少年福利</t>
  </si>
  <si>
    <t>1.弱勢家庭青少年勵志宣導－汪洋中的一條船及飛耀希望－兒
童及少年社會參與權宣導</t>
  </si>
  <si>
    <t>結案</t>
  </si>
  <si>
    <t>保留數100,000</t>
  </si>
  <si>
    <t>社團法人雲林縣飛耀青年發展協會</t>
  </si>
  <si>
    <t>2.雲林縣兒童少年兩性關係及性教育宣導活動</t>
  </si>
  <si>
    <t>執行中</t>
  </si>
  <si>
    <t>社團法人雲林縣社會福利工作協會</t>
  </si>
  <si>
    <t>3.「花樣青春，我要幸福快樂」兒童少年保護教育</t>
  </si>
  <si>
    <t>規劃辦理中</t>
  </si>
  <si>
    <t>社團法人雲林縣兒少保護協會</t>
  </si>
  <si>
    <t>4.離婚案件之未成年子女生活適應處遇計畫</t>
  </si>
  <si>
    <t>社團法人雲林縣百里香兒童青少年關懷協會</t>
  </si>
  <si>
    <t>5.雲林縣政府辦理發展遲緩兒童早期療育費用補助實施計畫</t>
  </si>
  <si>
    <t>第1季申請案件受理中。</t>
  </si>
  <si>
    <t>6.雲林縣發展遲緩兒童學雜費用補助計畫</t>
  </si>
  <si>
    <t>7.雲林縣101年度發展遲緩兒童融合托育推動計畫</t>
  </si>
  <si>
    <t>預計於6月辦理培訓課程。</t>
  </si>
  <si>
    <t>8.101年度雲林縣政府發展遲緩兒童早期療育日間托育中心設施設備計畫</t>
  </si>
  <si>
    <t>預計於6月辦理。</t>
  </si>
  <si>
    <t>9.個案研討及督導會議暨機構硬體及安全加強方案</t>
  </si>
  <si>
    <t>預計下半年施行。</t>
  </si>
  <si>
    <t>10.雲林縣青少年職涯探索研習營</t>
  </si>
  <si>
    <t>預計於7、8月辦理。</t>
  </si>
  <si>
    <t>11.暑期青春活力探索成長之旅</t>
  </si>
  <si>
    <t>預計於7月-8月暑期期間辦理</t>
  </si>
  <si>
    <t>12.親親寶貝－兒童資訊教育訓練</t>
  </si>
  <si>
    <t>預計7月13日開始辦理。</t>
  </si>
  <si>
    <t>13.101年虎尾鎮穎川社區弱勢家庭兒童暑期知性、美勞、開心農場、體能活動</t>
  </si>
  <si>
    <t>預計7月4日開始辦理。</t>
  </si>
  <si>
    <t>14.101年度推動弱勢兒童少年技藝活動-蝶古巴特拼貼</t>
  </si>
  <si>
    <t>預計於7月-8月暑期期間辦理。</t>
  </si>
  <si>
    <t>15.2012雲林家扶-百萬小富翁國小理財成長營</t>
  </si>
  <si>
    <t>16.打造自我101~雲林家扶國中夏令營</t>
  </si>
  <si>
    <t>財團法人台灣兒童暨家庭扶助基金會雲林分事務所</t>
  </si>
  <si>
    <t>17.『QQ百寶袋』兒童人際成長團體</t>
  </si>
  <si>
    <t>預計6月執行。</t>
  </si>
  <si>
    <t>18.~101年度安溪兒童、青少年暑期智慧成長營~</t>
  </si>
  <si>
    <t>預計7月5日開始辦理。</t>
  </si>
  <si>
    <t>19.101年雲林縣兒童福利服務中心社區電腦教學服務計畫</t>
  </si>
  <si>
    <t>預計9月開始辦理。</t>
  </si>
  <si>
    <t>20.年輕靚遇~青春彩色生態印記</t>
  </si>
  <si>
    <t>21.101年兒童及少年福利服務政策及服務推廣訓練</t>
  </si>
  <si>
    <t>小計</t>
  </si>
  <si>
    <t>(二）婦女福利</t>
  </si>
  <si>
    <t>1.雲林縣婦幼福利活動計畫</t>
  </si>
  <si>
    <t>由以前年度待運用數支應96,000元</t>
  </si>
  <si>
    <t>2.100年雲林縣北區外籍配偶單親家庭個案管理服務方案</t>
  </si>
  <si>
    <t>執行完畢核銷中</t>
  </si>
  <si>
    <t>保留數391,458</t>
  </si>
  <si>
    <t>社團法人雲林縣社會關懷協會</t>
  </si>
  <si>
    <t>3.『100年雲林縣北區外籍配偶家庭社區關懷服務工作及資源連結計畫』</t>
  </si>
  <si>
    <t>保留數773,358</t>
  </si>
  <si>
    <t>4.「100年雲林縣外籍配偶家庭社區關懷服務工作及資源連結計畫-『虎尾區』」</t>
  </si>
  <si>
    <t>保留數299,327</t>
  </si>
  <si>
    <t>社團法人雲林縣全人關懷協會</t>
  </si>
  <si>
    <t>5.「100年雲林縣外籍配偶家庭社區關懷服務工作及資源連結計畫」</t>
  </si>
  <si>
    <t>保留數394,100</t>
  </si>
  <si>
    <t>社團法人雲林縣婦幼關懷協會</t>
  </si>
  <si>
    <t>6.『「異愛、剪愛」100年雲林縣居家美髮服務暨推動公益服務計畫』</t>
  </si>
  <si>
    <t>保留數267,150</t>
  </si>
  <si>
    <t>7.100年度新住民電腦進階課程研習</t>
  </si>
  <si>
    <t>撤案</t>
  </si>
  <si>
    <t>保留數60,000</t>
  </si>
  <si>
    <t>社團法人雲林縣照顧服務發展協會</t>
  </si>
  <si>
    <t>8.「2011飛越南洋–雲林之夜大FunSong」</t>
  </si>
  <si>
    <t>保留數160,000</t>
  </si>
  <si>
    <t>社團法人雲林縣越南同鄉權益協進會</t>
  </si>
  <si>
    <t>9.【雲林ㄟ庄腳】100年度雲林縣社區民俗技藝團對觀摩</t>
  </si>
  <si>
    <t>保留數496,280</t>
  </si>
  <si>
    <t>10.101年度雲林縣外籍配偶家庭服務中心專業服務費之勞、健保及勞退準備金提撥本府配合款經費編列不足部分補列計畫</t>
  </si>
  <si>
    <t>11.大家來開講—婦女論壇座談會</t>
  </si>
  <si>
    <t>社團法人雲林縣婦女保護會</t>
  </si>
  <si>
    <t>12.鈴蘭愛心早餐屋—輔導計畫</t>
  </si>
  <si>
    <t>13.「美好關係、彩繪人生」婦女成長團體</t>
  </si>
  <si>
    <t>預計101.03-101.09在虎尾、斗六辦理</t>
  </si>
  <si>
    <t>14.弱勢婦女攜手成長計畫</t>
  </si>
  <si>
    <t>預計101.4月-8月在勞工育樂中心辦理</t>
  </si>
  <si>
    <t>15.101年雲林縣婦女福利工作(101年婦女學苑)</t>
  </si>
  <si>
    <t>規劃辦理中。</t>
  </si>
  <si>
    <t>16.姐姐妹妹動起來go go go活動</t>
  </si>
  <si>
    <t>已執行完畢，核銷辦理中</t>
  </si>
  <si>
    <t>17.女性照顧者紓壓團體</t>
  </si>
  <si>
    <t>預計101.4月-9月辦理，每週一次，共6次</t>
  </si>
  <si>
    <t>18.101年婦女成長讀書會</t>
  </si>
  <si>
    <t>預計101.07.01-08.31（共6次）在婦女福利服務中心辦理</t>
  </si>
  <si>
    <t>19.「守護單親讓愛不間斷」</t>
  </si>
  <si>
    <t>20.101年度雲林縣北港區單親家庭服務網絡工作站方案計畫</t>
  </si>
  <si>
    <t>21.101年度雲林縣北港區單親家庭服務網絡工作站-婦女成長團體</t>
  </si>
  <si>
    <t>22.北港區單親家庭服務工作站-單親弱勢家庭兒童及少年照顧服務方案計畫</t>
  </si>
  <si>
    <t>23.「幸福雲林-單親家庭服務支持方案」</t>
  </si>
  <si>
    <t>24.101年雲林縣外籍配偶單親家庭個案管理服務方案</t>
  </si>
  <si>
    <t>預計辦理期程1010101-1011231</t>
  </si>
  <si>
    <t>25.101年雲林縣外籍配偶家庭社區關懷服務工作及資源連結計畫【西螺區】</t>
  </si>
  <si>
    <t>26.101年雲林縣外籍配偶家庭社區關懷服務工作及資源連結計畫【台西區】</t>
  </si>
  <si>
    <t>預計辦理期程1010119-1011231</t>
  </si>
  <si>
    <t>27.101年雲林縣外籍配偶家庭社區關懷服務工作及資源連結計畫-『虎尾區』</t>
  </si>
  <si>
    <t>28.101年雲林縣外籍配偶家庭社區關懷服務工作及資源連結計畫(北港區)</t>
  </si>
  <si>
    <t>29.「2012飛越南洋大Fun Song-異國文化聯歡晚會」</t>
  </si>
  <si>
    <t>預計辦理期程1011223</t>
  </si>
  <si>
    <t>社團法人越南同鄉權益協進會</t>
  </si>
  <si>
    <t>30.101年度外籍配偶新春回娘家聯歡會計劃</t>
  </si>
  <si>
    <t>辦理日期1010124(已執行完畢，核銷中。)</t>
  </si>
  <si>
    <t>31.101年度外籍配偶中秋節親子聯誼暨節能減炭宣導活動</t>
  </si>
  <si>
    <t>預計辦理期程1010923</t>
  </si>
  <si>
    <t>32.「異愛、剪愛」101年雲林縣居家美髮服務暨推動公益服務計畫</t>
  </si>
  <si>
    <t>33.「異言通」101年雲林縣外籍配偶通譯人才培訓計畫</t>
  </si>
  <si>
    <t>預計辦理期程1010324-1010428</t>
  </si>
  <si>
    <t>34.「美髮店＆賣冬瓜」101年雲林縣外籍配偶記錄片影展研討會</t>
  </si>
  <si>
    <t>預計辦理期程1010404-1010509</t>
  </si>
  <si>
    <t>35.「新住民及社區居民電腦進階課程研習」</t>
  </si>
  <si>
    <t>預計辦理期程1010505-1010901</t>
  </si>
  <si>
    <t>36.101年度「與外籍配偶潑水同樂」-關懷外配及弱勢家庭活動</t>
  </si>
  <si>
    <t>預計辦理期程1010630</t>
  </si>
  <si>
    <t>37.101年雲林縣婦女福利工作(101年婦女學苑)</t>
  </si>
  <si>
    <t>雲林縣婦女會</t>
  </si>
  <si>
    <t>38.101年雲林縣外籍配偶家庭社區關懷服務工作及資源連結個案服務計畫【斗六區】</t>
  </si>
  <si>
    <t>39.101年【斗南區】雲林縣外籍配偶家庭社區關懷服務工作及資源連結個案服務計畫</t>
  </si>
  <si>
    <t>40.單親及弱勢家庭服務計畫</t>
  </si>
  <si>
    <t>41.未婚懷孕婦女或未婚媽媽-父母效能、親職教育成長團體</t>
  </si>
  <si>
    <t>42.銀髮樂活、身心健康安全研習</t>
  </si>
  <si>
    <t>（三）老人福利</t>
  </si>
  <si>
    <t>1.雲林縣98年度日間照顧服務擴充計畫</t>
  </si>
  <si>
    <t>保留數656,000</t>
  </si>
  <si>
    <t>2.老人福利暨志願服務推展計畫</t>
  </si>
  <si>
    <t>由以前待運用數支應187,300元</t>
  </si>
  <si>
    <t>3.補助雲林縣20鄉鎮市老人會101年度辦理各項重陽敬老活動</t>
  </si>
  <si>
    <t>預計9-10月辦理</t>
  </si>
  <si>
    <t>雲林縣政府</t>
  </si>
  <si>
    <t>4.辦理101年度全縣性重陽敬老活動</t>
  </si>
  <si>
    <t>5.長青學苑講師鐘點費</t>
  </si>
  <si>
    <t>6.舉辦101年度銀髮盃中南部十二縣市槌球錦標賽活動</t>
  </si>
  <si>
    <t>7.舉辦2010年「長青盃」全縣聯合趣味競賽</t>
  </si>
  <si>
    <t>8.辦理101年度本縣志工培力訓練計畫、教育訓練及志工大會師等活動</t>
  </si>
  <si>
    <t>1.社區及人民團體推展服務計畫</t>
  </si>
  <si>
    <t>由以前年度待運用數支應40,000元</t>
  </si>
  <si>
    <t>2.100年度「雲
林縣心故鄉、社區經營」委託方案實施計畫</t>
  </si>
  <si>
    <t>保留數970,000</t>
  </si>
  <si>
    <t>3.低收入戶各款生活補助</t>
  </si>
  <si>
    <t>4.101年度「雲林心故鄉-社區經營」委託方案實施計畫</t>
  </si>
  <si>
    <t>辦理招標作業中</t>
  </si>
  <si>
    <t>5.101年度貧困家庭生活評估脫離貧窮輔導計畫</t>
  </si>
  <si>
    <t>6.雲林縣食物銀行行動計畫</t>
  </si>
  <si>
    <t>7.雲林縣政府101年度辦理低收入戶以工代賑實施計畫</t>
  </si>
  <si>
    <t>8.101年度雲林縣社區資源需求調查計畫</t>
  </si>
  <si>
    <t>規劃辦理招標作業中</t>
  </si>
  <si>
    <t>9.「雲林縣弱勢家庭幸福存款資產累積脫貧方案」宣導講座</t>
  </si>
  <si>
    <t>預計8-10月辦理</t>
  </si>
  <si>
    <t>10.101年度雲林縣政府「馬上關懷急難救助」措施宣導計畫</t>
  </si>
  <si>
    <t>11.雲林縣101年度「打破貧窮魔咒-弱勢家庭家計管理課程及現金流體驗活動」計畫</t>
  </si>
  <si>
    <t>預計6-8月辦理中</t>
  </si>
  <si>
    <t>12.創造低收就業、營造雙贏策略-蘭花組盆教學計畫</t>
  </si>
  <si>
    <t>辦理中</t>
  </si>
  <si>
    <t>（五）身心障礙者福利</t>
  </si>
  <si>
    <t>1.98年跨越障礙-行走無礙計畫</t>
  </si>
  <si>
    <t>保留數622,829</t>
  </si>
  <si>
    <t>2.99年雲林縣政府身心障礙者復康巴士調度中心</t>
  </si>
  <si>
    <t>保留數545,157</t>
  </si>
  <si>
    <t>3.雲林縣99年度身心障礙者社區適應服務計畫</t>
  </si>
  <si>
    <t>保留數3,934,779</t>
  </si>
  <si>
    <t>4.雲林縣政府印製防偽身心障礙者停車證及印製免費乘車防偽貼紙計畫</t>
  </si>
  <si>
    <t>保留數400,000</t>
  </si>
  <si>
    <t>5.雲林縣身心障礙福利服務大樓清潔維護</t>
  </si>
  <si>
    <t>執行到101年8月底</t>
  </si>
  <si>
    <t>6.雲林縣100年度第一、二區身心障礙者社區日間服務計畫</t>
  </si>
  <si>
    <t>保留數965,000</t>
  </si>
  <si>
    <t>7.101年雲林縣
身心障礙者生活需求調查計畫</t>
  </si>
  <si>
    <t>辦理招標作業</t>
  </si>
  <si>
    <t>8.雲林縣政府身心障礙者復康巴士管控系統建置計畫</t>
  </si>
  <si>
    <t>保留數420,500</t>
  </si>
  <si>
    <t>9.雲林縣政府復康巴士派車系統建置</t>
  </si>
  <si>
    <t>保留數500,000</t>
  </si>
  <si>
    <t>10.雲林縣身心障礙者購屋貸款利息補助</t>
  </si>
  <si>
    <t>保留數6,050</t>
  </si>
  <si>
    <t>11.雲林縣幸福專車試辦計畫</t>
  </si>
  <si>
    <t>保留數6,770,000</t>
  </si>
  <si>
    <t>12.華聖家園新建工程設施設備補助計畫</t>
  </si>
  <si>
    <t>保留數950,000</t>
  </si>
  <si>
    <t>財團法人天主教會嘉義教區附設雲林縣私立華聖啟能發展中心</t>
  </si>
  <si>
    <t>13.雲林縣101年度身心障礙者社區適應服務計畫</t>
  </si>
  <si>
    <t>14.雲林縣101年度第一、二區身障者社區日間服務計畫</t>
  </si>
  <si>
    <t>15.101年長期照顧輔具服務專業人力需求計畫</t>
  </si>
  <si>
    <t>16.雲林縣政府101年度優先採購網路平台實務操作說明會</t>
  </si>
  <si>
    <t>17.101年度跨越障礙-行走無礙</t>
  </si>
  <si>
    <t>18.101年度身心障礙者購屋貸款利息補助經費專案補助</t>
  </si>
  <si>
    <t>19.雲林縣政府身心障礙者復康巴士調度中心計畫</t>
  </si>
  <si>
    <t>20.101年度雲林縣身心障礙福利服務中心清潔維護</t>
  </si>
  <si>
    <t>預計9月辦理</t>
  </si>
  <si>
    <t>21.101年成年心智障礙者兩性關係輔導服務計畫</t>
  </si>
  <si>
    <t>22.101年最懂你的心~心智障礙者家庭提升計畫</t>
  </si>
  <si>
    <t>23.101年創造心智障礙者生命價值的園地-『希望農場』計畫</t>
  </si>
  <si>
    <t>24.『101年心智障礙者健康促進』計畫</t>
  </si>
  <si>
    <t>25.手語翻譯人員培訓班</t>
  </si>
  <si>
    <t>26.手語翻譯服務受理窗口</t>
  </si>
  <si>
    <t>27.101年度輔具巡迴維修計畫</t>
  </si>
  <si>
    <t>28.輪轉夢想.舞動人生~101年國標輪椅舞隊肯定自我~生命之旅舞台展演活動</t>
  </si>
  <si>
    <t>29.中高齡脊椎損傷者及家庭關懷訪視計畫</t>
  </si>
  <si>
    <t>30.手創美學~聲輝家庭技能活化紓壓工作訪</t>
  </si>
  <si>
    <t>社團法人雲林縣聲暉協進會</t>
  </si>
  <si>
    <t>31.提升聽障生創新育成計畫</t>
  </si>
  <si>
    <t>32.雲林縣101年度身心障礙兒少暑期水中體適運動營計畫</t>
  </si>
  <si>
    <t>33.雲林縣身心障礙者撞球運動休閒計畫</t>
  </si>
  <si>
    <t>34.101年度雲林縣「公益盃」全國身心障礙槌球錦標賽</t>
  </si>
  <si>
    <t>35.雲林縣啟智協會無障礙改善計畫</t>
  </si>
  <si>
    <t>雲林縣啟智協會無障礙改善計畫</t>
  </si>
  <si>
    <t>37.101年樂活音樂營研習計劃</t>
  </si>
  <si>
    <t>社團法人雲林縣身心照護協會</t>
  </si>
  <si>
    <t>38.101年度社區身心障礙者陶藝陶冶進階計畫</t>
  </si>
  <si>
    <t>39.身心障礙者權益論壇</t>
  </si>
  <si>
    <t>社團法人雲林縣社會保照協會</t>
  </si>
  <si>
    <t>40.101年度身心障礙者家庭支持服務計畫</t>
  </si>
  <si>
    <t>41.華聖家園居家生活設施設備補助計畫</t>
  </si>
  <si>
    <t>42.101年身心障礙生活補助</t>
  </si>
  <si>
    <t>執行中，每2個月撥款1次，已撥付1-2月款項</t>
  </si>
  <si>
    <t>1.離婚案件之未成年子女生活適應處遇計畫</t>
  </si>
  <si>
    <t>保留數468,000</t>
  </si>
  <si>
    <t>2.雲林縣失業者家庭暨其子女支持協助方案</t>
  </si>
  <si>
    <t>保留數674,940</t>
  </si>
  <si>
    <t>社團法人雲林縣勞工福利保護協會</t>
  </si>
  <si>
    <t>3.雲林縣目睹兒童及少年個案處遇服務案</t>
  </si>
  <si>
    <t>保留數236,191</t>
  </si>
  <si>
    <t>財團法人雲林縣雲萱婦幼文教基金會</t>
  </si>
  <si>
    <t>4.雲林縣社會福利產業園區研究評估計畫</t>
  </si>
  <si>
    <t>保留數900,000</t>
  </si>
  <si>
    <t>5.100年度精障者家庭支持服務計畫</t>
  </si>
  <si>
    <t>保留數530,000</t>
  </si>
  <si>
    <t>財團法人天主教若瑟社會福利基金會</t>
  </si>
  <si>
    <t>6.雲林縣家庭暴力被害人垂直整合服務方案</t>
  </si>
  <si>
    <t>保留數220,000</t>
  </si>
  <si>
    <t>財團法人雲林縣雲萱基金會</t>
  </si>
  <si>
    <t>7.100年度雲林縣毒癮者家庭關懷服務計劃</t>
  </si>
  <si>
    <t>保留數540,000</t>
  </si>
  <si>
    <t>社團法人雲林縣生命線協會</t>
  </si>
  <si>
    <t>8.反性侵害、反人口販運宣導</t>
  </si>
  <si>
    <t>社團法人雲林縣社會保障協會</t>
  </si>
  <si>
    <t>9.雲林縣101年度優秀社工選拔暨表揚活動</t>
  </si>
  <si>
    <t>10.101年度公益彩券盈餘運用情形說明研討會</t>
  </si>
  <si>
    <t>4月辦理</t>
  </si>
  <si>
    <t>11.101年度雲林縣公益彩券分配款專戶管理費</t>
  </si>
  <si>
    <t>12.101年度雲林縣幸福專車試辦計畫</t>
  </si>
  <si>
    <t>13.101年度雲林縣社會福利宣導推展計畫</t>
  </si>
  <si>
    <t>14.101年度雲林縣毒癮者家庭關懷服務計畫</t>
  </si>
  <si>
    <t>15.雲林縣家庭福利服務中心服務方案</t>
  </si>
  <si>
    <t>預計7月辦理</t>
  </si>
  <si>
    <t>16.家家有愛，防暴總動員</t>
  </si>
  <si>
    <t>中華民國新女性聯合會</t>
  </si>
  <si>
    <t>17.雲林縣緊急庇護中心安置業務計畫書</t>
  </si>
  <si>
    <t>18.其他待審議之申請補助案件</t>
  </si>
  <si>
    <t>合計</t>
  </si>
  <si>
    <t>填表說明：「福利類別及項目」，得視當季實際執行情形酌予增減或修正。</t>
  </si>
  <si>
    <t>八、本年度1月起至本季截止公益彩券盈餘分配剩餘情形：</t>
  </si>
  <si>
    <t>（一）本年度1月起至本季截止，累計公益彩券盈餘分配待運用數(d)=(a)+(b)-(c)</t>
  </si>
  <si>
    <t>（二）尚未執行之原因：</t>
  </si>
  <si>
    <t xml:space="preserve">      1.100年度補助案件多數皆已執行完畢，勝餘辦理核銷中或。</t>
  </si>
  <si>
    <t xml:space="preserve">      2.雲林縣幸福專車試辦計畫執行中，預計執行到102年1月31日</t>
  </si>
  <si>
    <t xml:space="preserve">      3.101年度補助案陸續辦理執行。</t>
  </si>
  <si>
    <t>業務單位
主管簽章：</t>
  </si>
  <si>
    <t>會計單位
主管簽章：</t>
  </si>
  <si>
    <t>機關主管
簽    章：</t>
  </si>
  <si>
    <t xml:space="preserve">  3月份撥入公彩35,545,319  +運彩 171,988 =35,717307</t>
  </si>
  <si>
    <t>二、本年度第一季，彩券盈餘分配數為107,770,000元。</t>
  </si>
  <si>
    <t>承辦人員
簽章：
聯絡電話：05-5522623
填表日期：101.4.10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</si>
</sst>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 numFmtId="183" formatCode="_-* #,##0.0_-;\-* #,##0.0_-;_-* &quot;-&quot;??_-;_-@_-"/>
    <numFmt numFmtId="184" formatCode="_-* #,##0_-;\-* #,##0_-;_-* &quot;-&quot;??_-;_-@_-"/>
    <numFmt numFmtId="185" formatCode="0.0%"/>
  </numFmts>
  <fonts count="19">
    <font>
      <sz val="12"/>
      <name val="新細明體"/>
      <family val="1"/>
    </font>
    <font>
      <sz val="9"/>
      <name val="新細明體"/>
      <family val="1"/>
    </font>
    <font>
      <sz val="12"/>
      <color indexed="8"/>
      <name val="標楷體"/>
      <family val="4"/>
    </font>
    <font>
      <u val="single"/>
      <sz val="10.8"/>
      <color indexed="12"/>
      <name val="新細明體"/>
      <family val="1"/>
    </font>
    <font>
      <u val="single"/>
      <sz val="10.8"/>
      <color indexed="36"/>
      <name val="新細明體"/>
      <family val="1"/>
    </font>
    <font>
      <b/>
      <sz val="12"/>
      <color indexed="8"/>
      <name val="標楷體"/>
      <family val="4"/>
    </font>
    <font>
      <b/>
      <sz val="14"/>
      <color indexed="8"/>
      <name val="標楷體"/>
      <family val="4"/>
    </font>
    <font>
      <sz val="12"/>
      <color indexed="10"/>
      <name val="標楷體"/>
      <family val="4"/>
    </font>
    <font>
      <sz val="12"/>
      <color indexed="8"/>
      <name val="新細明體"/>
      <family val="1"/>
    </font>
    <font>
      <sz val="13"/>
      <color indexed="8"/>
      <name val="標楷體"/>
      <family val="4"/>
    </font>
    <font>
      <sz val="13"/>
      <color indexed="8"/>
      <name val="新細明體"/>
      <family val="1"/>
    </font>
    <font>
      <u val="single"/>
      <sz val="13"/>
      <color indexed="8"/>
      <name val="標楷體"/>
      <family val="4"/>
    </font>
    <font>
      <sz val="14"/>
      <color indexed="8"/>
      <name val="標楷體"/>
      <family val="4"/>
    </font>
    <font>
      <u val="singleAccounting"/>
      <sz val="12"/>
      <color indexed="8"/>
      <name val="標楷體"/>
      <family val="4"/>
    </font>
    <font>
      <u val="single"/>
      <sz val="18"/>
      <color indexed="8"/>
      <name val="標楷體"/>
      <family val="4"/>
    </font>
    <font>
      <sz val="18"/>
      <color indexed="8"/>
      <name val="標楷體"/>
      <family val="4"/>
    </font>
    <font>
      <u val="single"/>
      <sz val="12"/>
      <color indexed="8"/>
      <name val="標楷體"/>
      <family val="4"/>
    </font>
    <font>
      <sz val="10"/>
      <color indexed="8"/>
      <name val="標楷體"/>
      <family val="4"/>
    </font>
    <font>
      <b/>
      <sz val="10"/>
      <color indexed="8"/>
      <name val="標楷體"/>
      <family val="4"/>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113">
    <xf numFmtId="0" fontId="0" fillId="0" borderId="0" xfId="0" applyAlignment="1">
      <alignment/>
    </xf>
    <xf numFmtId="184" fontId="2" fillId="0" borderId="1" xfId="15" applyNumberFormat="1" applyFont="1" applyBorder="1" applyAlignment="1">
      <alignment horizontal="left" vertical="center"/>
    </xf>
    <xf numFmtId="184" fontId="2" fillId="0" borderId="2" xfId="15" applyNumberFormat="1" applyFont="1" applyBorder="1" applyAlignment="1">
      <alignment horizontal="left" vertical="center"/>
    </xf>
    <xf numFmtId="184" fontId="2" fillId="0" borderId="1" xfId="15" applyNumberFormat="1" applyFont="1" applyBorder="1" applyAlignment="1">
      <alignment horizontal="right" vertical="center"/>
    </xf>
    <xf numFmtId="184" fontId="2" fillId="0" borderId="2" xfId="15" applyNumberFormat="1" applyFont="1" applyBorder="1" applyAlignment="1">
      <alignment horizontal="right" vertical="center"/>
    </xf>
    <xf numFmtId="3" fontId="2"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3" fontId="0" fillId="0" borderId="0" xfId="0" applyNumberFormat="1" applyAlignment="1">
      <alignment/>
    </xf>
    <xf numFmtId="184" fontId="0" fillId="0" borderId="0" xfId="0" applyNumberFormat="1" applyAlignment="1">
      <alignment/>
    </xf>
    <xf numFmtId="184" fontId="2" fillId="2" borderId="1" xfId="15" applyNumberFormat="1" applyFont="1" applyFill="1" applyBorder="1" applyAlignment="1">
      <alignment horizontal="right" vertical="center"/>
    </xf>
    <xf numFmtId="0" fontId="2" fillId="2" borderId="1" xfId="0" applyFont="1" applyFill="1" applyBorder="1" applyAlignment="1">
      <alignment horizontal="center" vertical="center" wrapText="1"/>
    </xf>
    <xf numFmtId="184" fontId="2" fillId="2" borderId="2" xfId="15" applyNumberFormat="1" applyFont="1" applyFill="1" applyBorder="1" applyAlignment="1">
      <alignment horizontal="right" vertical="center"/>
    </xf>
    <xf numFmtId="3" fontId="2" fillId="2" borderId="1" xfId="0" applyNumberFormat="1" applyFont="1" applyFill="1" applyBorder="1" applyAlignment="1">
      <alignment horizontal="right" vertical="center" wrapText="1"/>
    </xf>
    <xf numFmtId="184" fontId="2" fillId="2" borderId="3" xfId="15" applyNumberFormat="1" applyFont="1" applyFill="1" applyBorder="1" applyAlignment="1">
      <alignment horizontal="right" vertical="center"/>
    </xf>
    <xf numFmtId="3" fontId="2" fillId="0" borderId="3" xfId="0" applyNumberFormat="1" applyFont="1" applyFill="1" applyBorder="1" applyAlignment="1">
      <alignment horizontal="right" vertical="center" wrapText="1"/>
    </xf>
    <xf numFmtId="0" fontId="2" fillId="2" borderId="0" xfId="0" applyFont="1" applyFill="1" applyAlignment="1">
      <alignment horizontal="center" vertical="center" wrapText="1"/>
    </xf>
    <xf numFmtId="0" fontId="8" fillId="2" borderId="0" xfId="0" applyFont="1" applyFill="1" applyAlignment="1">
      <alignment horizontal="center" vertical="center" wrapText="1"/>
    </xf>
    <xf numFmtId="0" fontId="2" fillId="2" borderId="0" xfId="0" applyFont="1" applyFill="1" applyAlignment="1">
      <alignment horizontal="center" vertical="center"/>
    </xf>
    <xf numFmtId="184" fontId="2" fillId="2" borderId="0" xfId="15" applyNumberFormat="1" applyFont="1" applyFill="1" applyAlignment="1">
      <alignment vertical="center"/>
    </xf>
    <xf numFmtId="184" fontId="8" fillId="2" borderId="0" xfId="15" applyNumberFormat="1" applyFont="1" applyFill="1" applyAlignment="1">
      <alignment vertical="center"/>
    </xf>
    <xf numFmtId="0" fontId="12"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184" fontId="2" fillId="2" borderId="0" xfId="15" applyNumberFormat="1" applyFont="1" applyFill="1" applyBorder="1" applyAlignment="1">
      <alignment horizontal="center" vertical="center"/>
    </xf>
    <xf numFmtId="3" fontId="2" fillId="2" borderId="0" xfId="0" applyNumberFormat="1" applyFont="1" applyFill="1" applyBorder="1" applyAlignment="1">
      <alignment horizontal="center" vertical="center" wrapText="1"/>
    </xf>
    <xf numFmtId="0" fontId="8" fillId="2" borderId="0" xfId="0" applyFont="1" applyFill="1" applyAlignment="1">
      <alignment horizontal="center" vertical="center"/>
    </xf>
    <xf numFmtId="0" fontId="10" fillId="2" borderId="0" xfId="0" applyFont="1" applyFill="1" applyBorder="1" applyAlignment="1">
      <alignment horizontal="center" vertical="center"/>
    </xf>
    <xf numFmtId="0" fontId="10" fillId="2" borderId="0" xfId="0" applyFont="1" applyFill="1" applyAlignment="1">
      <alignment horizontal="center" vertical="center"/>
    </xf>
    <xf numFmtId="3" fontId="10" fillId="2" borderId="0" xfId="0" applyNumberFormat="1" applyFont="1" applyFill="1" applyBorder="1" applyAlignment="1">
      <alignment horizontal="center" vertical="center"/>
    </xf>
    <xf numFmtId="0" fontId="9" fillId="2" borderId="0" xfId="0" applyFont="1" applyFill="1" applyBorder="1" applyAlignment="1">
      <alignment horizontal="center" vertical="center"/>
    </xf>
    <xf numFmtId="184" fontId="9" fillId="2" borderId="0" xfId="0" applyNumberFormat="1" applyFont="1" applyFill="1" applyBorder="1" applyAlignment="1">
      <alignment horizontal="center" vertical="center"/>
    </xf>
    <xf numFmtId="0" fontId="9" fillId="2" borderId="0" xfId="0" applyFont="1" applyFill="1" applyAlignment="1">
      <alignment horizontal="center" vertical="center"/>
    </xf>
    <xf numFmtId="184" fontId="13" fillId="2" borderId="0" xfId="15" applyNumberFormat="1" applyFont="1" applyFill="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Alignment="1">
      <alignment horizontal="center" vertical="center"/>
    </xf>
    <xf numFmtId="184" fontId="2" fillId="2" borderId="0" xfId="0" applyNumberFormat="1" applyFont="1" applyFill="1" applyBorder="1" applyAlignment="1">
      <alignment horizontal="center" vertical="center"/>
    </xf>
    <xf numFmtId="0" fontId="9" fillId="2" borderId="0" xfId="0" applyFont="1" applyFill="1" applyAlignment="1">
      <alignment horizontal="center" vertical="center" wrapText="1"/>
    </xf>
    <xf numFmtId="9" fontId="8" fillId="2" borderId="0" xfId="18" applyFont="1" applyFill="1" applyAlignment="1">
      <alignment horizontal="center" vertical="center" wrapText="1"/>
    </xf>
    <xf numFmtId="9" fontId="2" fillId="2" borderId="0" xfId="18" applyFont="1" applyFill="1" applyAlignment="1">
      <alignment horizontal="center" vertical="center" wrapText="1"/>
    </xf>
    <xf numFmtId="0" fontId="8" fillId="2" borderId="0" xfId="0" applyFont="1" applyFill="1" applyAlignment="1">
      <alignment horizontal="left" vertical="center"/>
    </xf>
    <xf numFmtId="184" fontId="12" fillId="2" borderId="0" xfId="15" applyNumberFormat="1" applyFont="1" applyFill="1" applyAlignment="1">
      <alignment horizontal="left" vertical="center" wrapText="1"/>
    </xf>
    <xf numFmtId="184" fontId="2" fillId="2" borderId="1" xfId="15" applyNumberFormat="1" applyFont="1" applyFill="1" applyBorder="1" applyAlignment="1">
      <alignment vertical="center"/>
    </xf>
    <xf numFmtId="184" fontId="2" fillId="2" borderId="2" xfId="15" applyNumberFormat="1" applyFont="1" applyFill="1" applyBorder="1" applyAlignment="1">
      <alignment vertical="center" wrapText="1"/>
    </xf>
    <xf numFmtId="9" fontId="9" fillId="2" borderId="0" xfId="18" applyFont="1" applyFill="1" applyAlignment="1">
      <alignment horizontal="left" vertical="center" wrapText="1"/>
    </xf>
    <xf numFmtId="0" fontId="10" fillId="2" borderId="0" xfId="0" applyFont="1" applyFill="1" applyAlignment="1">
      <alignment horizontal="left" vertical="center"/>
    </xf>
    <xf numFmtId="0" fontId="8" fillId="2" borderId="0" xfId="0" applyFont="1" applyFill="1" applyAlignment="1">
      <alignment horizontal="left" vertical="center" wrapText="1"/>
    </xf>
    <xf numFmtId="0" fontId="2" fillId="2" borderId="0" xfId="0" applyFont="1" applyFill="1" applyBorder="1" applyAlignment="1">
      <alignment horizontal="left" vertical="center"/>
    </xf>
    <xf numFmtId="0" fontId="2" fillId="2" borderId="0" xfId="0" applyFont="1" applyFill="1" applyAlignment="1">
      <alignment horizontal="left" vertical="center"/>
    </xf>
    <xf numFmtId="0" fontId="9" fillId="2" borderId="0" xfId="0" applyFont="1" applyFill="1" applyBorder="1" applyAlignment="1">
      <alignment horizontal="left" vertical="center"/>
    </xf>
    <xf numFmtId="41" fontId="17" fillId="2" borderId="1" xfId="0" applyNumberFormat="1" applyFont="1" applyFill="1" applyBorder="1" applyAlignment="1">
      <alignment horizontal="left" vertical="center" wrapText="1"/>
    </xf>
    <xf numFmtId="0" fontId="17" fillId="2" borderId="1" xfId="0" applyFont="1" applyFill="1" applyBorder="1" applyAlignment="1">
      <alignment horizontal="left" vertical="center" wrapText="1"/>
    </xf>
    <xf numFmtId="184" fontId="18" fillId="2" borderId="1" xfId="15" applyNumberFormat="1" applyFont="1" applyFill="1" applyBorder="1" applyAlignment="1">
      <alignment horizontal="left" vertical="center"/>
    </xf>
    <xf numFmtId="9" fontId="17" fillId="2" borderId="1" xfId="18" applyFont="1" applyFill="1" applyBorder="1" applyAlignment="1">
      <alignment horizontal="left" vertical="center"/>
    </xf>
    <xf numFmtId="0" fontId="17" fillId="2" borderId="1" xfId="0" applyFont="1" applyFill="1" applyBorder="1" applyAlignment="1">
      <alignment horizontal="left" vertical="center"/>
    </xf>
    <xf numFmtId="184" fontId="17" fillId="2" borderId="1" xfId="15" applyNumberFormat="1" applyFont="1" applyFill="1" applyBorder="1" applyAlignment="1">
      <alignment horizontal="left" vertical="center"/>
    </xf>
    <xf numFmtId="0" fontId="18" fillId="2" borderId="1" xfId="0" applyFont="1" applyFill="1" applyBorder="1" applyAlignment="1">
      <alignment horizontal="left" vertical="center" wrapText="1"/>
    </xf>
    <xf numFmtId="10" fontId="17" fillId="2" borderId="1" xfId="18" applyNumberFormat="1" applyFont="1" applyFill="1" applyBorder="1" applyAlignment="1">
      <alignment horizontal="left" vertical="center" wrapText="1"/>
    </xf>
    <xf numFmtId="41" fontId="17" fillId="2" borderId="1" xfId="0" applyNumberFormat="1" applyFont="1" applyFill="1" applyBorder="1" applyAlignment="1">
      <alignment horizontal="left" vertical="center"/>
    </xf>
    <xf numFmtId="9" fontId="17" fillId="2" borderId="1" xfId="18" applyNumberFormat="1" applyFont="1" applyFill="1" applyBorder="1" applyAlignment="1">
      <alignment horizontal="left" vertical="center"/>
    </xf>
    <xf numFmtId="184" fontId="13" fillId="2" borderId="0" xfId="15" applyNumberFormat="1" applyFont="1" applyFill="1" applyAlignment="1">
      <alignment horizontal="left" vertical="center"/>
    </xf>
    <xf numFmtId="184" fontId="2" fillId="2" borderId="0" xfId="15" applyNumberFormat="1" applyFont="1" applyFill="1" applyAlignment="1">
      <alignment horizontal="left" vertical="center"/>
    </xf>
    <xf numFmtId="3" fontId="2" fillId="2" borderId="0" xfId="0" applyNumberFormat="1" applyFont="1" applyFill="1" applyBorder="1" applyAlignment="1">
      <alignment horizontal="left" vertical="center" wrapText="1"/>
    </xf>
    <xf numFmtId="0" fontId="9" fillId="2" borderId="0" xfId="0" applyFont="1" applyFill="1" applyAlignment="1">
      <alignment horizontal="left" vertical="center"/>
    </xf>
    <xf numFmtId="0" fontId="18" fillId="2" borderId="1" xfId="0" applyFont="1" applyFill="1" applyBorder="1" applyAlignment="1">
      <alignment horizontal="center" vertical="center"/>
    </xf>
    <xf numFmtId="184" fontId="13" fillId="2" borderId="0" xfId="15" applyNumberFormat="1" applyFont="1" applyFill="1" applyAlignment="1">
      <alignment horizontal="right" vertical="center"/>
    </xf>
    <xf numFmtId="184" fontId="8" fillId="2" borderId="0" xfId="15" applyNumberFormat="1" applyFont="1" applyFill="1" applyAlignment="1">
      <alignment horizontal="right" vertical="center"/>
    </xf>
    <xf numFmtId="41" fontId="17" fillId="2" borderId="1" xfId="0" applyNumberFormat="1" applyFont="1" applyFill="1" applyBorder="1" applyAlignment="1">
      <alignment horizontal="right" vertical="center" wrapText="1"/>
    </xf>
    <xf numFmtId="184" fontId="17" fillId="2" borderId="1" xfId="15" applyNumberFormat="1" applyFont="1" applyFill="1" applyBorder="1" applyAlignment="1">
      <alignment horizontal="right" vertical="center"/>
    </xf>
    <xf numFmtId="184" fontId="18" fillId="2" borderId="1" xfId="15" applyNumberFormat="1" applyFont="1" applyFill="1" applyBorder="1" applyAlignment="1">
      <alignment horizontal="right" vertical="center"/>
    </xf>
    <xf numFmtId="3" fontId="17" fillId="2" borderId="1" xfId="0" applyNumberFormat="1" applyFont="1" applyFill="1" applyBorder="1" applyAlignment="1">
      <alignment horizontal="right" vertical="center" wrapText="1"/>
    </xf>
    <xf numFmtId="0" fontId="2" fillId="2" borderId="0" xfId="0" applyFont="1" applyFill="1" applyAlignment="1">
      <alignment horizontal="right" vertical="center" wrapText="1"/>
    </xf>
    <xf numFmtId="0" fontId="12" fillId="2" borderId="0" xfId="0" applyFont="1" applyFill="1" applyAlignment="1">
      <alignment horizontal="right" vertical="center"/>
    </xf>
    <xf numFmtId="0" fontId="2"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184" fontId="17" fillId="2" borderId="1" xfId="0" applyNumberFormat="1" applyFont="1" applyFill="1" applyBorder="1" applyAlignment="1">
      <alignment horizontal="right" vertical="center" wrapText="1"/>
    </xf>
    <xf numFmtId="3" fontId="17" fillId="2" borderId="1" xfId="0" applyNumberFormat="1" applyFont="1" applyFill="1" applyBorder="1" applyAlignment="1">
      <alignment horizontal="right" vertical="center"/>
    </xf>
    <xf numFmtId="184" fontId="17" fillId="2" borderId="1" xfId="0" applyNumberFormat="1" applyFont="1" applyFill="1" applyBorder="1" applyAlignment="1">
      <alignment horizontal="right" vertical="center"/>
    </xf>
    <xf numFmtId="0" fontId="2" fillId="2" borderId="0" xfId="0" applyFont="1" applyFill="1" applyAlignment="1">
      <alignment vertical="center"/>
    </xf>
    <xf numFmtId="0" fontId="2" fillId="2" borderId="0" xfId="0" applyFont="1" applyFill="1" applyBorder="1" applyAlignment="1">
      <alignment vertical="center"/>
    </xf>
    <xf numFmtId="0" fontId="10" fillId="2" borderId="0" xfId="0" applyFont="1" applyFill="1" applyBorder="1" applyAlignment="1">
      <alignment horizontal="left" vertical="center"/>
    </xf>
    <xf numFmtId="184" fontId="9" fillId="2" borderId="0" xfId="15" applyNumberFormat="1" applyFont="1" applyFill="1" applyAlignment="1">
      <alignment horizontal="left" vertical="center"/>
    </xf>
    <xf numFmtId="0" fontId="10" fillId="2" borderId="0" xfId="0" applyFont="1" applyFill="1" applyAlignment="1">
      <alignment horizontal="left" vertical="center" wrapText="1"/>
    </xf>
    <xf numFmtId="184" fontId="2" fillId="2" borderId="0" xfId="15" applyNumberFormat="1" applyFont="1" applyFill="1" applyAlignment="1">
      <alignment horizontal="right" vertical="center"/>
    </xf>
    <xf numFmtId="3" fontId="16" fillId="2" borderId="0" xfId="0" applyNumberFormat="1" applyFont="1" applyFill="1" applyBorder="1" applyAlignment="1">
      <alignment horizontal="left" vertical="center" wrapText="1"/>
    </xf>
    <xf numFmtId="3" fontId="17" fillId="2" borderId="1" xfId="0" applyNumberFormat="1" applyFont="1" applyFill="1" applyBorder="1" applyAlignment="1">
      <alignment horizontal="left" vertical="center" wrapText="1"/>
    </xf>
    <xf numFmtId="180" fontId="17" fillId="2" borderId="1" xfId="0" applyNumberFormat="1" applyFont="1" applyFill="1" applyBorder="1" applyAlignment="1">
      <alignment horizontal="left" vertical="center" wrapText="1"/>
    </xf>
    <xf numFmtId="184" fontId="2" fillId="2" borderId="0" xfId="15" applyNumberFormat="1"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14" fillId="2" borderId="0" xfId="0" applyFont="1" applyFill="1" applyAlignment="1">
      <alignment horizontal="center" vertical="center" wrapText="1"/>
    </xf>
    <xf numFmtId="0" fontId="2" fillId="2" borderId="0" xfId="0" applyFont="1" applyFill="1" applyAlignment="1">
      <alignment horizontal="center" vertical="center" wrapText="1"/>
    </xf>
    <xf numFmtId="0" fontId="9" fillId="2" borderId="0" xfId="0" applyFont="1" applyFill="1" applyBorder="1" applyAlignment="1">
      <alignment horizontal="left" vertical="center"/>
    </xf>
    <xf numFmtId="0" fontId="2" fillId="2" borderId="0" xfId="0" applyFont="1" applyFill="1" applyAlignment="1">
      <alignment horizontal="center"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18" fillId="2" borderId="1" xfId="0" applyFont="1" applyFill="1" applyBorder="1" applyAlignment="1">
      <alignment horizontal="center" vertical="center" wrapText="1"/>
    </xf>
    <xf numFmtId="184" fontId="18" fillId="2" borderId="1" xfId="15" applyNumberFormat="1" applyFont="1" applyFill="1" applyBorder="1" applyAlignment="1">
      <alignment horizontal="right" vertical="center"/>
    </xf>
    <xf numFmtId="0" fontId="12" fillId="2" borderId="0" xfId="0" applyFont="1" applyFill="1" applyAlignment="1">
      <alignment horizontal="left" vertical="center" wrapText="1"/>
    </xf>
    <xf numFmtId="0" fontId="18" fillId="2" borderId="6" xfId="0" applyFont="1" applyFill="1" applyBorder="1" applyAlignment="1">
      <alignment horizontal="left" vertical="center"/>
    </xf>
    <xf numFmtId="0" fontId="18" fillId="2" borderId="7" xfId="0" applyFont="1" applyFill="1" applyBorder="1" applyAlignment="1">
      <alignment horizontal="left" vertical="center"/>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184" fontId="18" fillId="2" borderId="1" xfId="15" applyNumberFormat="1" applyFont="1" applyFill="1" applyBorder="1" applyAlignment="1">
      <alignment horizontal="left" vertical="center"/>
    </xf>
    <xf numFmtId="3" fontId="11" fillId="2" borderId="0" xfId="0" applyNumberFormat="1" applyFont="1" applyFill="1" applyBorder="1" applyAlignment="1">
      <alignment horizontal="right" vertical="center" wrapText="1"/>
    </xf>
    <xf numFmtId="10" fontId="17" fillId="2" borderId="1" xfId="0" applyNumberFormat="1" applyFont="1" applyFill="1" applyBorder="1" applyAlignment="1">
      <alignment horizontal="left" vertical="center" wrapText="1"/>
    </xf>
    <xf numFmtId="0" fontId="17" fillId="2" borderId="0" xfId="0" applyFont="1" applyFill="1" applyAlignment="1">
      <alignment wrapText="1"/>
    </xf>
    <xf numFmtId="0" fontId="17" fillId="2" borderId="1" xfId="0" applyFont="1" applyFill="1" applyBorder="1" applyAlignment="1">
      <alignment horizontal="right" vertical="center" wrapText="1"/>
    </xf>
    <xf numFmtId="0" fontId="18" fillId="2" borderId="2" xfId="0" applyFont="1" applyFill="1" applyBorder="1" applyAlignment="1">
      <alignment horizontal="lef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
  <sheetViews>
    <sheetView workbookViewId="0" topLeftCell="A1">
      <selection activeCell="B26" sqref="B26"/>
    </sheetView>
  </sheetViews>
  <sheetFormatPr defaultColWidth="9.00390625" defaultRowHeight="16.5"/>
  <cols>
    <col min="1" max="1" width="11.75390625" style="0" customWidth="1"/>
    <col min="2" max="2" width="11.625" style="0" customWidth="1"/>
    <col min="3" max="3" width="10.75390625" style="0" customWidth="1"/>
    <col min="4" max="4" width="12.875" style="0" customWidth="1"/>
    <col min="5" max="5" width="13.00390625" style="0" customWidth="1"/>
    <col min="6" max="6" width="10.125" style="0" customWidth="1"/>
    <col min="7" max="7" width="13.625" style="0" bestFit="1" customWidth="1"/>
  </cols>
  <sheetData>
    <row r="1" spans="1:7" ht="16.5">
      <c r="A1" s="1">
        <v>81000</v>
      </c>
      <c r="B1" s="12">
        <v>536818</v>
      </c>
      <c r="C1" s="11">
        <v>290000</v>
      </c>
      <c r="D1" s="11">
        <v>1006370</v>
      </c>
      <c r="E1" s="9">
        <v>400000</v>
      </c>
      <c r="F1" s="5">
        <v>17330</v>
      </c>
      <c r="G1" s="13">
        <v>3331999</v>
      </c>
    </row>
    <row r="2" spans="1:7" ht="16.5">
      <c r="A2" s="1">
        <v>451800</v>
      </c>
      <c r="B2" s="12">
        <v>1576143</v>
      </c>
      <c r="C2" s="11">
        <v>907993</v>
      </c>
      <c r="D2" s="3">
        <v>920000</v>
      </c>
      <c r="E2" s="3">
        <v>60500</v>
      </c>
      <c r="F2" s="5">
        <v>509740</v>
      </c>
      <c r="G2">
        <v>4496178</v>
      </c>
    </row>
    <row r="3" spans="1:7" ht="16.5">
      <c r="A3" s="2">
        <v>62520</v>
      </c>
      <c r="B3" s="5">
        <v>633560</v>
      </c>
      <c r="C3" s="4">
        <v>150000</v>
      </c>
      <c r="D3" s="4">
        <v>590523</v>
      </c>
      <c r="E3" s="5">
        <v>28263</v>
      </c>
      <c r="F3" s="5">
        <v>174600</v>
      </c>
      <c r="G3" s="14">
        <v>1896100</v>
      </c>
    </row>
    <row r="4" spans="1:7" ht="16.5">
      <c r="A4" s="2">
        <v>154200</v>
      </c>
      <c r="B4" s="12">
        <v>129290</v>
      </c>
      <c r="C4" s="4">
        <v>57607</v>
      </c>
      <c r="D4" s="11"/>
      <c r="E4" s="12">
        <v>870129</v>
      </c>
      <c r="F4" s="5">
        <v>927582</v>
      </c>
      <c r="G4">
        <v>2534129</v>
      </c>
    </row>
    <row r="5" spans="1:7" ht="16.5">
      <c r="A5" s="1">
        <v>175604</v>
      </c>
      <c r="B5" s="12">
        <v>243379</v>
      </c>
      <c r="C5" s="4">
        <v>487500</v>
      </c>
      <c r="D5" s="4">
        <v>17236</v>
      </c>
      <c r="E5" s="5">
        <v>743339</v>
      </c>
      <c r="F5" s="7">
        <f>SUM(F1:F4)</f>
        <v>1629252</v>
      </c>
      <c r="G5">
        <v>15382022</v>
      </c>
    </row>
    <row r="6" spans="1:7" ht="16.5">
      <c r="A6" s="1">
        <v>2173799</v>
      </c>
      <c r="B6" s="5">
        <v>136948</v>
      </c>
      <c r="C6" s="8">
        <f>SUM(C1:C5)</f>
        <v>1893100</v>
      </c>
      <c r="D6" s="8">
        <f>SUM(D1:D5)</f>
        <v>2534129</v>
      </c>
      <c r="E6" s="5">
        <v>55040</v>
      </c>
      <c r="G6">
        <v>1629252</v>
      </c>
    </row>
    <row r="7" spans="1:7" ht="16.5">
      <c r="A7" s="1">
        <v>181876</v>
      </c>
      <c r="B7" s="5">
        <v>468760</v>
      </c>
      <c r="E7" s="12">
        <v>1028377</v>
      </c>
      <c r="G7" s="8">
        <f>SUM(G1:G6)</f>
        <v>29269680</v>
      </c>
    </row>
    <row r="8" spans="1:5" ht="16.5">
      <c r="A8" s="1">
        <v>51200</v>
      </c>
      <c r="B8" s="3">
        <v>50000</v>
      </c>
      <c r="E8" s="5">
        <v>6868</v>
      </c>
    </row>
    <row r="9" spans="1:5" ht="16.5">
      <c r="A9" s="8">
        <f>SUM(A1:A8)</f>
        <v>3331999</v>
      </c>
      <c r="B9" s="3">
        <v>133920</v>
      </c>
      <c r="E9" s="9">
        <v>2822249</v>
      </c>
    </row>
    <row r="10" spans="2:5" ht="16.5">
      <c r="B10" s="5">
        <v>235900</v>
      </c>
      <c r="E10" s="9">
        <v>1825221</v>
      </c>
    </row>
    <row r="11" spans="2:5" ht="16.5">
      <c r="B11" s="5">
        <v>82100</v>
      </c>
      <c r="E11" s="5">
        <v>3794611</v>
      </c>
    </row>
    <row r="12" spans="2:5" ht="16.5">
      <c r="B12" s="12">
        <v>235500</v>
      </c>
      <c r="E12" s="11"/>
    </row>
    <row r="13" spans="2:5" ht="16.5">
      <c r="B13" s="3">
        <v>33860</v>
      </c>
      <c r="E13" s="3">
        <v>850000</v>
      </c>
    </row>
    <row r="14" spans="2:5" ht="16.5">
      <c r="B14" s="7">
        <f>SUM(B1:B13)</f>
        <v>4496178</v>
      </c>
      <c r="E14" s="5">
        <v>900000</v>
      </c>
    </row>
    <row r="15" ht="16.5">
      <c r="E15" s="5">
        <v>138000</v>
      </c>
    </row>
    <row r="16" ht="16.5">
      <c r="E16" s="5">
        <v>643200</v>
      </c>
    </row>
    <row r="17" ht="16.5">
      <c r="E17" s="5">
        <v>100000</v>
      </c>
    </row>
    <row r="18" ht="16.5">
      <c r="E18" s="11">
        <v>91185</v>
      </c>
    </row>
    <row r="19" ht="16.5">
      <c r="E19" s="5">
        <v>450000</v>
      </c>
    </row>
    <row r="20" ht="16.5">
      <c r="E20" s="5">
        <v>240000</v>
      </c>
    </row>
    <row r="21" ht="16.5">
      <c r="E21" s="5">
        <v>99400</v>
      </c>
    </row>
    <row r="22" ht="16.5">
      <c r="E22" s="5">
        <v>60000</v>
      </c>
    </row>
    <row r="23" ht="16.5">
      <c r="E23" s="5">
        <v>107640</v>
      </c>
    </row>
    <row r="24" ht="16.5">
      <c r="E24" s="3">
        <v>68000</v>
      </c>
    </row>
    <row r="25" ht="16.5">
      <c r="E25" s="8">
        <f>SUM(E1:E24)</f>
        <v>15382022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4"/>
  <sheetViews>
    <sheetView workbookViewId="0" topLeftCell="A1">
      <selection activeCell="I7" sqref="I7"/>
    </sheetView>
  </sheetViews>
  <sheetFormatPr defaultColWidth="9.00390625" defaultRowHeight="16.5"/>
  <cols>
    <col min="1" max="1" width="12.125" style="0" customWidth="1"/>
    <col min="2" max="2" width="12.75390625" style="0" customWidth="1"/>
    <col min="3" max="3" width="12.375" style="0" customWidth="1"/>
    <col min="4" max="4" width="11.875" style="0" customWidth="1"/>
    <col min="5" max="5" width="14.625" style="0" customWidth="1"/>
    <col min="6" max="6" width="12.875" style="0" customWidth="1"/>
    <col min="9" max="9" width="9.50390625" style="0" bestFit="1" customWidth="1"/>
  </cols>
  <sheetData>
    <row r="1" spans="1:6" ht="16.5">
      <c r="A1" s="1">
        <v>81000</v>
      </c>
      <c r="B1" s="4"/>
      <c r="C1" s="4">
        <v>290000</v>
      </c>
      <c r="D1" s="4">
        <v>300000</v>
      </c>
      <c r="E1" s="4"/>
      <c r="F1" s="5">
        <v>17330</v>
      </c>
    </row>
    <row r="2" spans="1:6" ht="16.5">
      <c r="A2" s="1">
        <v>451800</v>
      </c>
      <c r="B2" s="4"/>
      <c r="C2" s="4">
        <v>313173</v>
      </c>
      <c r="D2" s="3">
        <v>920000</v>
      </c>
      <c r="E2" s="3">
        <v>60500</v>
      </c>
      <c r="F2" s="6">
        <v>509740</v>
      </c>
    </row>
    <row r="3" spans="1:6" ht="16.5">
      <c r="A3" s="2">
        <v>570</v>
      </c>
      <c r="B3" s="5">
        <v>147500</v>
      </c>
      <c r="C3" s="4">
        <v>150000</v>
      </c>
      <c r="D3" s="4">
        <v>590523</v>
      </c>
      <c r="E3" s="5">
        <v>28263</v>
      </c>
      <c r="F3" s="6">
        <v>174600</v>
      </c>
    </row>
    <row r="4" spans="1:6" ht="16.5">
      <c r="A4" s="2">
        <v>154200</v>
      </c>
      <c r="B4" s="5">
        <v>1508661</v>
      </c>
      <c r="C4" s="4">
        <v>57607</v>
      </c>
      <c r="D4" s="4"/>
      <c r="E4" s="5">
        <v>623346</v>
      </c>
      <c r="F4" s="6">
        <v>927582</v>
      </c>
    </row>
    <row r="5" spans="1:7" ht="16.5">
      <c r="A5" s="1">
        <v>175604</v>
      </c>
      <c r="B5" s="5">
        <v>633560</v>
      </c>
      <c r="C5" s="4">
        <v>487500</v>
      </c>
      <c r="D5" s="4">
        <v>17236</v>
      </c>
      <c r="E5" s="5">
        <v>743339</v>
      </c>
      <c r="F5" s="7">
        <f>SUM(F1:F4)</f>
        <v>1629252</v>
      </c>
      <c r="G5" s="7">
        <f>SUM(F1:F4)</f>
        <v>1629252</v>
      </c>
    </row>
    <row r="6" spans="1:5" ht="16.5">
      <c r="A6" s="1">
        <v>1224399</v>
      </c>
      <c r="B6" s="5">
        <v>129290</v>
      </c>
      <c r="C6" s="8">
        <f>SUM(C1:C5)</f>
        <v>1298280</v>
      </c>
      <c r="D6" s="8">
        <f>SUM(D1:D5)</f>
        <v>1827759</v>
      </c>
      <c r="E6" s="5">
        <v>55040</v>
      </c>
    </row>
    <row r="7" spans="1:5" ht="16.5">
      <c r="A7" s="1">
        <v>181876</v>
      </c>
      <c r="B7" s="5">
        <v>243379</v>
      </c>
      <c r="E7" s="5">
        <v>209059</v>
      </c>
    </row>
    <row r="8" spans="1:5" ht="16.5">
      <c r="A8" s="1">
        <v>51200</v>
      </c>
      <c r="B8" s="5">
        <v>136948</v>
      </c>
      <c r="C8" s="8">
        <f>SUM(C1:C5)</f>
        <v>1298280</v>
      </c>
      <c r="E8" s="5">
        <v>6868</v>
      </c>
    </row>
    <row r="9" spans="1:9" ht="16.5">
      <c r="A9" s="8">
        <f>SUM(A1:A8)</f>
        <v>2320649</v>
      </c>
      <c r="B9" s="5">
        <v>468760</v>
      </c>
      <c r="E9" s="3">
        <v>1736299</v>
      </c>
      <c r="I9">
        <v>21823103</v>
      </c>
    </row>
    <row r="10" spans="2:5" ht="16.5">
      <c r="B10" s="3">
        <v>50000</v>
      </c>
      <c r="D10" s="8">
        <f>SUM(D1:D5)</f>
        <v>1827759</v>
      </c>
      <c r="E10" s="3"/>
    </row>
    <row r="11" spans="2:5" ht="16.5">
      <c r="B11" s="3">
        <v>133920</v>
      </c>
      <c r="E11" s="5">
        <v>3794611</v>
      </c>
    </row>
    <row r="12" spans="1:5" ht="16.5">
      <c r="A12" s="8">
        <f>SUM(A1:A8)</f>
        <v>2320649</v>
      </c>
      <c r="B12" s="5">
        <v>235900</v>
      </c>
      <c r="E12" s="4"/>
    </row>
    <row r="13" spans="2:5" ht="16.5">
      <c r="B13" s="5">
        <v>82100</v>
      </c>
      <c r="E13" s="4"/>
    </row>
    <row r="14" spans="2:5" ht="16.5">
      <c r="B14" s="5">
        <v>235500</v>
      </c>
      <c r="E14" s="5">
        <v>900000</v>
      </c>
    </row>
    <row r="15" spans="2:5" ht="16.5">
      <c r="B15" s="3">
        <f>SUM(B3:B14)</f>
        <v>4005518</v>
      </c>
      <c r="E15" s="5">
        <v>138000</v>
      </c>
    </row>
    <row r="16" ht="16.5">
      <c r="E16" s="5">
        <v>643200</v>
      </c>
    </row>
    <row r="17" spans="2:5" ht="16.5">
      <c r="B17" s="7"/>
      <c r="E17" s="5">
        <v>100000</v>
      </c>
    </row>
    <row r="18" ht="16.5">
      <c r="E18" s="4"/>
    </row>
    <row r="19" ht="16.5">
      <c r="E19" s="5">
        <v>450000</v>
      </c>
    </row>
    <row r="20" ht="16.5">
      <c r="E20" s="5">
        <v>240000</v>
      </c>
    </row>
    <row r="21" ht="16.5">
      <c r="E21" s="5">
        <v>99400</v>
      </c>
    </row>
    <row r="22" ht="16.5">
      <c r="E22" s="6">
        <v>600000</v>
      </c>
    </row>
    <row r="23" ht="16.5">
      <c r="E23" s="5">
        <v>313720</v>
      </c>
    </row>
    <row r="24" spans="4:6" ht="16.5">
      <c r="D24" s="8">
        <f>SUM(E1:E23)</f>
        <v>10741645</v>
      </c>
      <c r="E24" s="8">
        <f>SUM(E1:E23)</f>
        <v>10741645</v>
      </c>
      <c r="F24" s="4"/>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V223"/>
  <sheetViews>
    <sheetView tabSelected="1" zoomScale="75" zoomScaleNormal="75" workbookViewId="0" topLeftCell="A170">
      <selection activeCell="A42" sqref="A42:H42"/>
    </sheetView>
  </sheetViews>
  <sheetFormatPr defaultColWidth="9.00390625" defaultRowHeight="30" customHeight="1"/>
  <cols>
    <col min="1" max="1" width="17.25390625" style="26" customWidth="1"/>
    <col min="2" max="2" width="15.375" style="68" customWidth="1"/>
    <col min="3" max="3" width="14.75390625" style="19" customWidth="1"/>
    <col min="4" max="4" width="14.875" style="18" customWidth="1"/>
    <col min="5" max="5" width="7.50390625" style="26" customWidth="1"/>
    <col min="6" max="6" width="14.75390625" style="16" customWidth="1"/>
    <col min="7" max="7" width="8.375" style="26" customWidth="1"/>
    <col min="8" max="8" width="7.125" style="48" customWidth="1"/>
    <col min="9" max="9" width="12.625" style="26" customWidth="1"/>
    <col min="10" max="10" width="17.125" style="23" customWidth="1"/>
    <col min="11" max="11" width="13.375" style="26" customWidth="1"/>
    <col min="12" max="12" width="15.375" style="26" customWidth="1"/>
    <col min="13" max="13" width="13.75390625" style="26" customWidth="1"/>
    <col min="14" max="14" width="16.875" style="26" customWidth="1"/>
    <col min="15" max="15" width="13.125" style="26" customWidth="1"/>
    <col min="16" max="16" width="22.125" style="26" customWidth="1"/>
    <col min="17" max="16384" width="9.00390625" style="26" customWidth="1"/>
  </cols>
  <sheetData>
    <row r="1" spans="1:15" ht="30" customHeight="1">
      <c r="A1" s="92" t="s">
        <v>5</v>
      </c>
      <c r="B1" s="92"/>
      <c r="C1" s="92"/>
      <c r="D1" s="92"/>
      <c r="E1" s="92"/>
      <c r="F1" s="92"/>
      <c r="G1" s="92"/>
      <c r="H1" s="92"/>
      <c r="I1" s="23"/>
      <c r="J1" s="24"/>
      <c r="K1" s="25"/>
      <c r="L1" s="24"/>
      <c r="M1" s="24"/>
      <c r="N1" s="24"/>
      <c r="O1" s="25"/>
    </row>
    <row r="2" spans="1:15" ht="30" customHeight="1">
      <c r="A2" s="93" t="s">
        <v>41</v>
      </c>
      <c r="B2" s="93"/>
      <c r="C2" s="93"/>
      <c r="D2" s="93"/>
      <c r="E2" s="93"/>
      <c r="F2" s="93"/>
      <c r="G2" s="93"/>
      <c r="H2" s="93"/>
      <c r="I2" s="23"/>
      <c r="J2" s="24"/>
      <c r="K2" s="25"/>
      <c r="L2" s="24"/>
      <c r="M2" s="25"/>
      <c r="N2" s="24"/>
      <c r="O2" s="25"/>
    </row>
    <row r="3" spans="1:15" s="28" customFormat="1" ht="30" customHeight="1">
      <c r="A3" s="91" t="s">
        <v>42</v>
      </c>
      <c r="B3" s="91"/>
      <c r="C3" s="91"/>
      <c r="D3" s="91"/>
      <c r="E3" s="91"/>
      <c r="F3" s="91"/>
      <c r="G3" s="91"/>
      <c r="H3" s="91"/>
      <c r="I3" s="27"/>
      <c r="J3" s="24"/>
      <c r="K3" s="25"/>
      <c r="L3" s="24"/>
      <c r="M3" s="25"/>
      <c r="N3" s="24"/>
      <c r="O3" s="25"/>
    </row>
    <row r="4" spans="1:15" s="28" customFormat="1" ht="30" customHeight="1">
      <c r="A4" s="91" t="s">
        <v>323</v>
      </c>
      <c r="B4" s="91"/>
      <c r="C4" s="91"/>
      <c r="D4" s="91"/>
      <c r="E4" s="91"/>
      <c r="F4" s="91"/>
      <c r="G4" s="91"/>
      <c r="H4" s="91"/>
      <c r="I4" s="27"/>
      <c r="J4" s="24"/>
      <c r="K4" s="25"/>
      <c r="L4" s="24"/>
      <c r="M4" s="25"/>
      <c r="N4" s="24"/>
      <c r="O4" s="25"/>
    </row>
    <row r="5" spans="1:15" s="28" customFormat="1" ht="30" customHeight="1">
      <c r="A5" s="91" t="s">
        <v>43</v>
      </c>
      <c r="B5" s="90"/>
      <c r="C5" s="90"/>
      <c r="D5" s="90"/>
      <c r="E5" s="90"/>
      <c r="F5" s="90"/>
      <c r="G5" s="42"/>
      <c r="H5" s="48"/>
      <c r="I5" s="27"/>
      <c r="J5" s="24"/>
      <c r="K5" s="25"/>
      <c r="L5" s="24"/>
      <c r="M5" s="25"/>
      <c r="N5" s="24"/>
      <c r="O5" s="29"/>
    </row>
    <row r="6" spans="1:15" s="32" customFormat="1" ht="30" customHeight="1">
      <c r="A6" s="90" t="s">
        <v>44</v>
      </c>
      <c r="B6" s="90"/>
      <c r="C6" s="90"/>
      <c r="D6" s="90"/>
      <c r="E6" s="90"/>
      <c r="F6" s="90"/>
      <c r="G6" s="90"/>
      <c r="H6" s="90"/>
      <c r="I6" s="30"/>
      <c r="J6" s="24"/>
      <c r="K6" s="25"/>
      <c r="L6" s="31"/>
      <c r="M6" s="25"/>
      <c r="N6" s="31"/>
      <c r="O6" s="30"/>
    </row>
    <row r="7" spans="1:16" s="32" customFormat="1" ht="30" customHeight="1">
      <c r="A7" s="90" t="s">
        <v>45</v>
      </c>
      <c r="B7" s="90"/>
      <c r="C7" s="90"/>
      <c r="D7" s="90"/>
      <c r="E7" s="90"/>
      <c r="F7" s="90"/>
      <c r="G7" s="90"/>
      <c r="H7" s="90"/>
      <c r="I7" s="30"/>
      <c r="J7" s="24"/>
      <c r="K7" s="25"/>
      <c r="L7" s="30"/>
      <c r="M7" s="25"/>
      <c r="N7" s="30"/>
      <c r="O7" s="30"/>
      <c r="P7" s="30"/>
    </row>
    <row r="8" spans="1:16" s="32" customFormat="1" ht="30" customHeight="1">
      <c r="A8" s="90" t="s">
        <v>322</v>
      </c>
      <c r="B8" s="90"/>
      <c r="C8" s="90"/>
      <c r="D8" s="90"/>
      <c r="E8" s="90"/>
      <c r="F8" s="90"/>
      <c r="G8" s="90"/>
      <c r="H8" s="90"/>
      <c r="I8" s="30"/>
      <c r="J8" s="24"/>
      <c r="K8" s="24"/>
      <c r="L8" s="30"/>
      <c r="M8" s="24"/>
      <c r="N8" s="30"/>
      <c r="O8" s="30"/>
      <c r="P8" s="30"/>
    </row>
    <row r="9" spans="1:16" s="32" customFormat="1" ht="30" customHeight="1">
      <c r="A9" s="90" t="s">
        <v>46</v>
      </c>
      <c r="B9" s="90"/>
      <c r="C9" s="90"/>
      <c r="D9" s="90"/>
      <c r="E9" s="17" t="s">
        <v>47</v>
      </c>
      <c r="F9" s="33">
        <v>453828502</v>
      </c>
      <c r="G9" s="17" t="s">
        <v>48</v>
      </c>
      <c r="H9" s="21"/>
      <c r="I9" s="30"/>
      <c r="J9" s="24"/>
      <c r="K9" s="24"/>
      <c r="L9" s="30"/>
      <c r="M9" s="24"/>
      <c r="N9" s="30"/>
      <c r="O9" s="30"/>
      <c r="P9" s="30"/>
    </row>
    <row r="10" spans="1:16" s="65" customFormat="1" ht="30" customHeight="1">
      <c r="A10" s="50" t="s">
        <v>49</v>
      </c>
      <c r="B10" s="67"/>
      <c r="C10" s="62"/>
      <c r="D10" s="63"/>
      <c r="E10" s="50"/>
      <c r="F10" s="21"/>
      <c r="G10" s="50"/>
      <c r="H10" s="21"/>
      <c r="I10" s="51"/>
      <c r="J10" s="64"/>
      <c r="K10" s="64"/>
      <c r="L10" s="51"/>
      <c r="M10" s="64"/>
      <c r="N10" s="51"/>
      <c r="O10" s="51"/>
      <c r="P10" s="51"/>
    </row>
    <row r="11" spans="1:16" s="65" customFormat="1" ht="30" customHeight="1">
      <c r="A11" s="50" t="s">
        <v>50</v>
      </c>
      <c r="B11" s="85"/>
      <c r="C11" s="63"/>
      <c r="D11" s="63"/>
      <c r="E11" s="50" t="s">
        <v>51</v>
      </c>
      <c r="F11" s="86">
        <v>107770000</v>
      </c>
      <c r="G11" s="50" t="s">
        <v>48</v>
      </c>
      <c r="H11" s="21"/>
      <c r="I11" s="86"/>
      <c r="J11" s="89"/>
      <c r="K11" s="64"/>
      <c r="L11" s="51"/>
      <c r="M11" s="89"/>
      <c r="N11" s="51"/>
      <c r="O11" s="51"/>
      <c r="P11" s="51"/>
    </row>
    <row r="12" spans="1:16" s="32" customFormat="1" ht="30" customHeight="1">
      <c r="A12" s="91" t="s">
        <v>52</v>
      </c>
      <c r="B12" s="90"/>
      <c r="C12" s="90"/>
      <c r="D12" s="90"/>
      <c r="E12" s="90"/>
      <c r="F12" s="90"/>
      <c r="G12" s="17"/>
      <c r="H12" s="21"/>
      <c r="I12" s="30"/>
      <c r="J12" s="24"/>
      <c r="K12" s="24"/>
      <c r="L12" s="25"/>
      <c r="M12" s="24"/>
      <c r="N12" s="24"/>
      <c r="O12" s="24"/>
      <c r="P12" s="25"/>
    </row>
    <row r="13" spans="1:16" s="28" customFormat="1" ht="30" customHeight="1">
      <c r="A13" s="93" t="s">
        <v>53</v>
      </c>
      <c r="B13" s="95"/>
      <c r="C13" s="95"/>
      <c r="D13" s="95"/>
      <c r="E13" s="95"/>
      <c r="F13" s="95"/>
      <c r="G13" s="26"/>
      <c r="H13" s="48"/>
      <c r="I13" s="27"/>
      <c r="J13" s="25"/>
      <c r="K13" s="24"/>
      <c r="L13" s="25"/>
      <c r="M13" s="24"/>
      <c r="N13" s="24"/>
      <c r="O13" s="25"/>
      <c r="P13" s="25"/>
    </row>
    <row r="14" spans="1:16" s="28" customFormat="1" ht="30" customHeight="1">
      <c r="A14" s="93" t="s">
        <v>54</v>
      </c>
      <c r="B14" s="95"/>
      <c r="C14" s="95"/>
      <c r="D14" s="95"/>
      <c r="E14" s="95"/>
      <c r="F14" s="95"/>
      <c r="G14" s="26"/>
      <c r="H14" s="48"/>
      <c r="I14" s="27"/>
      <c r="J14" s="25"/>
      <c r="K14" s="24"/>
      <c r="L14" s="25"/>
      <c r="M14" s="24"/>
      <c r="N14" s="24"/>
      <c r="O14" s="25"/>
      <c r="P14" s="25"/>
    </row>
    <row r="15" spans="1:16" s="28" customFormat="1" ht="30" customHeight="1">
      <c r="A15" s="91" t="s">
        <v>55</v>
      </c>
      <c r="B15" s="91"/>
      <c r="C15" s="91"/>
      <c r="D15" s="91"/>
      <c r="E15" s="91"/>
      <c r="F15" s="91"/>
      <c r="G15" s="91"/>
      <c r="H15" s="91"/>
      <c r="I15" s="27"/>
      <c r="J15" s="25"/>
      <c r="K15" s="24"/>
      <c r="L15" s="25"/>
      <c r="M15" s="24"/>
      <c r="N15" s="24"/>
      <c r="O15" s="25"/>
      <c r="P15" s="25"/>
    </row>
    <row r="16" s="80" customFormat="1" ht="30" customHeight="1">
      <c r="A16" s="80" t="s">
        <v>56</v>
      </c>
    </row>
    <row r="17" s="80" customFormat="1" ht="30" customHeight="1"/>
    <row r="18" spans="1:16" s="17" customFormat="1" ht="51.75" customHeight="1">
      <c r="A18" s="10" t="s">
        <v>57</v>
      </c>
      <c r="B18" s="9" t="s">
        <v>1</v>
      </c>
      <c r="C18" s="44" t="s">
        <v>2</v>
      </c>
      <c r="D18" s="45" t="s">
        <v>58</v>
      </c>
      <c r="E18" s="34" t="s">
        <v>59</v>
      </c>
      <c r="F18" s="10" t="s">
        <v>60</v>
      </c>
      <c r="G18" s="34" t="s">
        <v>61</v>
      </c>
      <c r="H18" s="75" t="s">
        <v>62</v>
      </c>
      <c r="I18" s="35"/>
      <c r="J18" s="25"/>
      <c r="K18" s="35"/>
      <c r="L18" s="25"/>
      <c r="M18" s="25"/>
      <c r="N18" s="35"/>
      <c r="O18" s="25"/>
      <c r="P18" s="35"/>
    </row>
    <row r="19" spans="1:16" s="32" customFormat="1" ht="36" customHeight="1">
      <c r="A19" s="96" t="s">
        <v>63</v>
      </c>
      <c r="B19" s="97"/>
      <c r="C19" s="97"/>
      <c r="D19" s="97"/>
      <c r="E19" s="97"/>
      <c r="F19" s="97"/>
      <c r="G19" s="97"/>
      <c r="H19" s="97"/>
      <c r="I19" s="30"/>
      <c r="J19" s="25"/>
      <c r="K19" s="30"/>
      <c r="L19" s="24"/>
      <c r="M19" s="25"/>
      <c r="N19" s="30"/>
      <c r="O19" s="24"/>
      <c r="P19" s="30"/>
    </row>
    <row r="20" spans="1:16" s="17" customFormat="1" ht="90" customHeight="1">
      <c r="A20" s="53" t="s">
        <v>64</v>
      </c>
      <c r="B20" s="70"/>
      <c r="C20" s="57">
        <v>100000</v>
      </c>
      <c r="D20" s="57">
        <v>100000</v>
      </c>
      <c r="E20" s="55"/>
      <c r="F20" s="53" t="s">
        <v>65</v>
      </c>
      <c r="G20" s="53" t="s">
        <v>66</v>
      </c>
      <c r="H20" s="53" t="s">
        <v>67</v>
      </c>
      <c r="I20" s="35"/>
      <c r="J20" s="25"/>
      <c r="K20" s="35"/>
      <c r="L20" s="35"/>
      <c r="M20" s="35"/>
      <c r="N20" s="35"/>
      <c r="O20" s="35"/>
      <c r="P20" s="35"/>
    </row>
    <row r="21" spans="1:8" s="17" customFormat="1" ht="83.25" customHeight="1">
      <c r="A21" s="53" t="s">
        <v>68</v>
      </c>
      <c r="B21" s="78">
        <v>50000</v>
      </c>
      <c r="C21" s="56"/>
      <c r="D21" s="56"/>
      <c r="E21" s="55">
        <f aca="true" t="shared" si="0" ref="E21:E41">D21/B21</f>
        <v>0</v>
      </c>
      <c r="F21" s="56" t="s">
        <v>69</v>
      </c>
      <c r="G21" s="56"/>
      <c r="H21" s="53" t="s">
        <v>70</v>
      </c>
    </row>
    <row r="22" spans="1:8" s="17" customFormat="1" ht="78.75" customHeight="1">
      <c r="A22" s="53" t="s">
        <v>71</v>
      </c>
      <c r="B22" s="78">
        <v>37000</v>
      </c>
      <c r="C22" s="56"/>
      <c r="D22" s="56"/>
      <c r="E22" s="55">
        <f t="shared" si="0"/>
        <v>0</v>
      </c>
      <c r="F22" s="56" t="s">
        <v>72</v>
      </c>
      <c r="G22" s="56"/>
      <c r="H22" s="53" t="s">
        <v>73</v>
      </c>
    </row>
    <row r="23" spans="1:8" s="17" customFormat="1" ht="108.75" customHeight="1">
      <c r="A23" s="53" t="s">
        <v>74</v>
      </c>
      <c r="B23" s="78">
        <v>652800</v>
      </c>
      <c r="C23" s="56"/>
      <c r="D23" s="56"/>
      <c r="E23" s="55">
        <f t="shared" si="0"/>
        <v>0</v>
      </c>
      <c r="F23" s="56" t="s">
        <v>69</v>
      </c>
      <c r="G23" s="56"/>
      <c r="H23" s="53" t="s">
        <v>75</v>
      </c>
    </row>
    <row r="24" spans="1:8" s="17" customFormat="1" ht="62.25" customHeight="1">
      <c r="A24" s="53" t="s">
        <v>76</v>
      </c>
      <c r="B24" s="69">
        <v>4500000</v>
      </c>
      <c r="C24" s="56"/>
      <c r="D24" s="56"/>
      <c r="E24" s="55">
        <f t="shared" si="0"/>
        <v>0</v>
      </c>
      <c r="F24" s="53" t="s">
        <v>77</v>
      </c>
      <c r="G24" s="56"/>
      <c r="H24" s="56"/>
    </row>
    <row r="25" spans="1:256" s="35" customFormat="1" ht="48.75" customHeight="1">
      <c r="A25" s="53" t="s">
        <v>78</v>
      </c>
      <c r="B25" s="69">
        <v>1980000</v>
      </c>
      <c r="C25" s="53"/>
      <c r="D25" s="53"/>
      <c r="E25" s="55">
        <f t="shared" si="0"/>
        <v>0</v>
      </c>
      <c r="F25" s="53" t="s">
        <v>77</v>
      </c>
      <c r="G25" s="53"/>
      <c r="H25" s="53"/>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row>
    <row r="26" spans="1:256" s="17" customFormat="1" ht="59.25" customHeight="1">
      <c r="A26" s="53" t="s">
        <v>79</v>
      </c>
      <c r="B26" s="69">
        <v>800000</v>
      </c>
      <c r="C26" s="53"/>
      <c r="D26" s="53"/>
      <c r="E26" s="55">
        <f t="shared" si="0"/>
        <v>0</v>
      </c>
      <c r="F26" s="53" t="s">
        <v>80</v>
      </c>
      <c r="G26" s="53"/>
      <c r="H26" s="53"/>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1:256" s="17" customFormat="1" ht="76.5" customHeight="1">
      <c r="A27" s="53" t="s">
        <v>81</v>
      </c>
      <c r="B27" s="69">
        <v>500000</v>
      </c>
      <c r="C27" s="53"/>
      <c r="D27" s="53"/>
      <c r="E27" s="55">
        <f t="shared" si="0"/>
        <v>0</v>
      </c>
      <c r="F27" s="53" t="s">
        <v>82</v>
      </c>
      <c r="G27" s="53"/>
      <c r="H27" s="53"/>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row>
    <row r="28" spans="1:256" s="35" customFormat="1" ht="147" customHeight="1">
      <c r="A28" s="53" t="s">
        <v>83</v>
      </c>
      <c r="B28" s="69">
        <v>40640</v>
      </c>
      <c r="C28" s="53"/>
      <c r="D28" s="53"/>
      <c r="E28" s="55">
        <f t="shared" si="0"/>
        <v>0</v>
      </c>
      <c r="F28" s="53" t="s">
        <v>84</v>
      </c>
      <c r="G28" s="53"/>
      <c r="H28" s="53" t="s">
        <v>6</v>
      </c>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row>
    <row r="29" spans="1:256" s="35" customFormat="1" ht="83.25" customHeight="1">
      <c r="A29" s="53" t="s">
        <v>85</v>
      </c>
      <c r="B29" s="69">
        <v>88400</v>
      </c>
      <c r="C29" s="53"/>
      <c r="D29" s="53"/>
      <c r="E29" s="55">
        <f t="shared" si="0"/>
        <v>0</v>
      </c>
      <c r="F29" s="53" t="s">
        <v>86</v>
      </c>
      <c r="G29" s="53"/>
      <c r="H29" s="53" t="s">
        <v>9</v>
      </c>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row>
    <row r="30" spans="1:256" s="35" customFormat="1" ht="90" customHeight="1">
      <c r="A30" s="53" t="s">
        <v>87</v>
      </c>
      <c r="B30" s="69">
        <v>111400</v>
      </c>
      <c r="C30" s="53"/>
      <c r="D30" s="53"/>
      <c r="E30" s="55">
        <f t="shared" si="0"/>
        <v>0</v>
      </c>
      <c r="F30" s="53" t="s">
        <v>88</v>
      </c>
      <c r="G30" s="53"/>
      <c r="H30" s="53" t="s">
        <v>11</v>
      </c>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row>
    <row r="31" spans="1:256" s="35" customFormat="1" ht="81.75" customHeight="1">
      <c r="A31" s="53" t="s">
        <v>89</v>
      </c>
      <c r="B31" s="69">
        <v>60000</v>
      </c>
      <c r="C31" s="53"/>
      <c r="D31" s="53"/>
      <c r="E31" s="55">
        <f t="shared" si="0"/>
        <v>0</v>
      </c>
      <c r="F31" s="53" t="s">
        <v>90</v>
      </c>
      <c r="G31" s="53"/>
      <c r="H31" s="53" t="s">
        <v>12</v>
      </c>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32" spans="1:256" s="35" customFormat="1" ht="75" customHeight="1">
      <c r="A32" s="53" t="s">
        <v>91</v>
      </c>
      <c r="B32" s="69">
        <v>120000</v>
      </c>
      <c r="C32" s="53"/>
      <c r="D32" s="53"/>
      <c r="E32" s="55">
        <f t="shared" si="0"/>
        <v>0</v>
      </c>
      <c r="F32" s="53" t="s">
        <v>92</v>
      </c>
      <c r="G32" s="53"/>
      <c r="H32" s="53" t="s">
        <v>13</v>
      </c>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row>
    <row r="33" spans="1:256" s="35" customFormat="1" ht="108" customHeight="1">
      <c r="A33" s="53" t="s">
        <v>93</v>
      </c>
      <c r="B33" s="69">
        <v>60000</v>
      </c>
      <c r="C33" s="53"/>
      <c r="D33" s="53"/>
      <c r="E33" s="55">
        <f t="shared" si="0"/>
        <v>0</v>
      </c>
      <c r="F33" s="53" t="s">
        <v>94</v>
      </c>
      <c r="G33" s="53"/>
      <c r="H33" s="53" t="s">
        <v>14</v>
      </c>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row>
    <row r="34" spans="1:256" s="35" customFormat="1" ht="123.75" customHeight="1">
      <c r="A34" s="53" t="s">
        <v>95</v>
      </c>
      <c r="B34" s="69">
        <v>73020</v>
      </c>
      <c r="C34" s="53"/>
      <c r="D34" s="53"/>
      <c r="E34" s="55">
        <f t="shared" si="0"/>
        <v>0</v>
      </c>
      <c r="F34" s="53" t="s">
        <v>94</v>
      </c>
      <c r="G34" s="53"/>
      <c r="H34" s="53" t="s">
        <v>15</v>
      </c>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row>
    <row r="35" spans="1:256" s="35" customFormat="1" ht="128.25" customHeight="1">
      <c r="A35" s="53" t="s">
        <v>96</v>
      </c>
      <c r="B35" s="69">
        <v>105250</v>
      </c>
      <c r="C35" s="53"/>
      <c r="D35" s="53"/>
      <c r="E35" s="55">
        <f t="shared" si="0"/>
        <v>0</v>
      </c>
      <c r="F35" s="53" t="s">
        <v>88</v>
      </c>
      <c r="G35" s="53"/>
      <c r="H35" s="53" t="s">
        <v>97</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row>
    <row r="36" spans="1:256" s="35" customFormat="1" ht="82.5" customHeight="1">
      <c r="A36" s="53" t="s">
        <v>98</v>
      </c>
      <c r="B36" s="69">
        <v>74400</v>
      </c>
      <c r="C36" s="53"/>
      <c r="D36" s="53"/>
      <c r="E36" s="55">
        <f t="shared" si="0"/>
        <v>0</v>
      </c>
      <c r="F36" s="53" t="s">
        <v>99</v>
      </c>
      <c r="G36" s="53"/>
      <c r="H36" s="53" t="s">
        <v>16</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row>
    <row r="37" spans="1:256" s="35" customFormat="1" ht="84.75" customHeight="1">
      <c r="A37" s="53" t="s">
        <v>100</v>
      </c>
      <c r="B37" s="69">
        <v>125500</v>
      </c>
      <c r="C37" s="53"/>
      <c r="D37" s="53"/>
      <c r="E37" s="55">
        <f t="shared" si="0"/>
        <v>0</v>
      </c>
      <c r="F37" s="53" t="s">
        <v>101</v>
      </c>
      <c r="G37" s="53"/>
      <c r="H37" s="53" t="s">
        <v>17</v>
      </c>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row>
    <row r="38" spans="1:16" s="17" customFormat="1" ht="60.75" customHeight="1">
      <c r="A38" s="53" t="s">
        <v>102</v>
      </c>
      <c r="B38" s="70">
        <v>115200</v>
      </c>
      <c r="C38" s="57"/>
      <c r="D38" s="57"/>
      <c r="E38" s="55">
        <f t="shared" si="0"/>
        <v>0</v>
      </c>
      <c r="F38" s="53" t="s">
        <v>103</v>
      </c>
      <c r="G38" s="53"/>
      <c r="H38" s="53"/>
      <c r="I38" s="35"/>
      <c r="J38" s="25"/>
      <c r="K38" s="35"/>
      <c r="L38" s="35"/>
      <c r="M38" s="35"/>
      <c r="N38" s="35"/>
      <c r="O38" s="35"/>
      <c r="P38" s="35"/>
    </row>
    <row r="39" spans="1:16" s="37" customFormat="1" ht="71.25" customHeight="1">
      <c r="A39" s="53" t="s">
        <v>104</v>
      </c>
      <c r="B39" s="69">
        <v>94400</v>
      </c>
      <c r="C39" s="57"/>
      <c r="D39" s="57"/>
      <c r="E39" s="55">
        <f t="shared" si="0"/>
        <v>0</v>
      </c>
      <c r="F39" s="53" t="s">
        <v>72</v>
      </c>
      <c r="G39" s="88"/>
      <c r="H39" s="53" t="s">
        <v>18</v>
      </c>
      <c r="I39" s="36"/>
      <c r="J39" s="25"/>
      <c r="K39" s="36"/>
      <c r="L39" s="36"/>
      <c r="M39" s="36"/>
      <c r="N39" s="36"/>
      <c r="O39" s="36"/>
      <c r="P39" s="36"/>
    </row>
    <row r="40" spans="1:16" s="17" customFormat="1" ht="103.5" customHeight="1">
      <c r="A40" s="53" t="s">
        <v>105</v>
      </c>
      <c r="B40" s="69">
        <v>124000</v>
      </c>
      <c r="C40" s="57"/>
      <c r="D40" s="57"/>
      <c r="E40" s="55">
        <f t="shared" si="0"/>
        <v>0</v>
      </c>
      <c r="F40" s="53" t="s">
        <v>72</v>
      </c>
      <c r="G40" s="88"/>
      <c r="H40" s="53" t="s">
        <v>19</v>
      </c>
      <c r="I40" s="35"/>
      <c r="J40" s="25"/>
      <c r="K40" s="35"/>
      <c r="L40" s="35"/>
      <c r="M40" s="35"/>
      <c r="N40" s="35"/>
      <c r="O40" s="35"/>
      <c r="P40" s="35"/>
    </row>
    <row r="41" spans="1:16" s="17" customFormat="1" ht="72.75" customHeight="1">
      <c r="A41" s="66" t="s">
        <v>106</v>
      </c>
      <c r="B41" s="71">
        <f>SUM(B20:B40)</f>
        <v>9712010</v>
      </c>
      <c r="C41" s="71">
        <f>SUM(C20:C38)</f>
        <v>100000</v>
      </c>
      <c r="D41" s="71">
        <f>SUM(D20:D38)</f>
        <v>100000</v>
      </c>
      <c r="E41" s="55">
        <f t="shared" si="0"/>
        <v>0.010296529760574793</v>
      </c>
      <c r="F41" s="58"/>
      <c r="G41" s="59"/>
      <c r="H41" s="53"/>
      <c r="I41" s="35"/>
      <c r="J41" s="25"/>
      <c r="K41" s="35"/>
      <c r="L41" s="35"/>
      <c r="M41" s="35"/>
      <c r="N41" s="35"/>
      <c r="O41" s="35"/>
      <c r="P41" s="35"/>
    </row>
    <row r="42" spans="1:14" s="17" customFormat="1" ht="61.5" customHeight="1">
      <c r="A42" s="101" t="s">
        <v>107</v>
      </c>
      <c r="B42" s="102"/>
      <c r="C42" s="102"/>
      <c r="D42" s="102"/>
      <c r="E42" s="102"/>
      <c r="F42" s="102"/>
      <c r="G42" s="102"/>
      <c r="H42" s="112"/>
      <c r="I42" s="35"/>
      <c r="J42" s="38"/>
      <c r="K42" s="35"/>
      <c r="L42" s="35"/>
      <c r="M42" s="35"/>
      <c r="N42" s="35"/>
    </row>
    <row r="43" spans="1:14" s="17" customFormat="1" ht="75" customHeight="1">
      <c r="A43" s="53" t="s">
        <v>108</v>
      </c>
      <c r="B43" s="78"/>
      <c r="C43" s="72">
        <v>96000</v>
      </c>
      <c r="D43" s="72">
        <v>96000</v>
      </c>
      <c r="E43" s="55"/>
      <c r="F43" s="53" t="s">
        <v>65</v>
      </c>
      <c r="G43" s="53" t="s">
        <v>109</v>
      </c>
      <c r="H43" s="53"/>
      <c r="I43" s="35"/>
      <c r="J43" s="35"/>
      <c r="K43" s="35"/>
      <c r="L43" s="35"/>
      <c r="M43" s="35"/>
      <c r="N43" s="35"/>
    </row>
    <row r="44" spans="1:14" s="17" customFormat="1" ht="87.75" customHeight="1">
      <c r="A44" s="53" t="s">
        <v>110</v>
      </c>
      <c r="B44" s="78"/>
      <c r="C44" s="70"/>
      <c r="D44" s="70"/>
      <c r="E44" s="55"/>
      <c r="F44" s="53" t="s">
        <v>111</v>
      </c>
      <c r="G44" s="53" t="s">
        <v>112</v>
      </c>
      <c r="H44" s="53" t="s">
        <v>113</v>
      </c>
      <c r="I44" s="35"/>
      <c r="J44" s="35"/>
      <c r="K44" s="35"/>
      <c r="L44" s="35"/>
      <c r="M44" s="35"/>
      <c r="N44" s="35"/>
    </row>
    <row r="45" spans="1:14" s="17" customFormat="1" ht="74.25" customHeight="1">
      <c r="A45" s="53" t="s">
        <v>114</v>
      </c>
      <c r="B45" s="78"/>
      <c r="C45" s="70">
        <v>57750</v>
      </c>
      <c r="D45" s="70">
        <v>57750</v>
      </c>
      <c r="E45" s="55"/>
      <c r="F45" s="53" t="s">
        <v>65</v>
      </c>
      <c r="G45" s="53" t="s">
        <v>115</v>
      </c>
      <c r="H45" s="53" t="s">
        <v>113</v>
      </c>
      <c r="I45" s="35"/>
      <c r="J45" s="35"/>
      <c r="K45" s="35"/>
      <c r="L45" s="35"/>
      <c r="M45" s="35"/>
      <c r="N45" s="35"/>
    </row>
    <row r="46" spans="1:14" s="17" customFormat="1" ht="99" customHeight="1">
      <c r="A46" s="53" t="s">
        <v>116</v>
      </c>
      <c r="B46" s="78"/>
      <c r="C46" s="70">
        <v>71707</v>
      </c>
      <c r="D46" s="70">
        <v>71707</v>
      </c>
      <c r="E46" s="55"/>
      <c r="F46" s="53" t="s">
        <v>65</v>
      </c>
      <c r="G46" s="53" t="s">
        <v>117</v>
      </c>
      <c r="H46" s="53" t="s">
        <v>118</v>
      </c>
      <c r="I46" s="35"/>
      <c r="J46" s="35"/>
      <c r="K46" s="35"/>
      <c r="L46" s="35"/>
      <c r="M46" s="35"/>
      <c r="N46" s="35"/>
    </row>
    <row r="47" spans="1:14" s="17" customFormat="1" ht="76.5" customHeight="1">
      <c r="A47" s="53" t="s">
        <v>119</v>
      </c>
      <c r="B47" s="78"/>
      <c r="C47" s="70"/>
      <c r="D47" s="70"/>
      <c r="E47" s="55"/>
      <c r="F47" s="53" t="s">
        <v>111</v>
      </c>
      <c r="G47" s="53" t="s">
        <v>120</v>
      </c>
      <c r="H47" s="53" t="s">
        <v>121</v>
      </c>
      <c r="I47" s="35"/>
      <c r="J47" s="35"/>
      <c r="K47" s="35"/>
      <c r="L47" s="35"/>
      <c r="M47" s="35"/>
      <c r="N47" s="35"/>
    </row>
    <row r="48" spans="1:14" s="17" customFormat="1" ht="85.5" customHeight="1">
      <c r="A48" s="53" t="s">
        <v>122</v>
      </c>
      <c r="B48" s="78"/>
      <c r="C48" s="70">
        <v>131350</v>
      </c>
      <c r="D48" s="70">
        <v>131350</v>
      </c>
      <c r="E48" s="55"/>
      <c r="F48" s="53" t="s">
        <v>65</v>
      </c>
      <c r="G48" s="53" t="s">
        <v>123</v>
      </c>
      <c r="H48" s="53" t="s">
        <v>113</v>
      </c>
      <c r="I48" s="35"/>
      <c r="J48" s="35"/>
      <c r="K48" s="35"/>
      <c r="L48" s="35"/>
      <c r="M48" s="35"/>
      <c r="N48" s="35"/>
    </row>
    <row r="49" spans="1:14" s="17" customFormat="1" ht="88.5" customHeight="1">
      <c r="A49" s="53" t="s">
        <v>124</v>
      </c>
      <c r="B49" s="78"/>
      <c r="C49" s="70"/>
      <c r="D49" s="70"/>
      <c r="E49" s="55"/>
      <c r="F49" s="53" t="s">
        <v>125</v>
      </c>
      <c r="G49" s="53" t="s">
        <v>126</v>
      </c>
      <c r="H49" s="53" t="s">
        <v>127</v>
      </c>
      <c r="I49" s="35"/>
      <c r="J49" s="35"/>
      <c r="K49" s="35"/>
      <c r="L49" s="35"/>
      <c r="M49" s="35"/>
      <c r="N49" s="35"/>
    </row>
    <row r="50" spans="1:14" s="17" customFormat="1" ht="89.25" customHeight="1">
      <c r="A50" s="53" t="s">
        <v>128</v>
      </c>
      <c r="B50" s="77"/>
      <c r="C50" s="70"/>
      <c r="D50" s="70"/>
      <c r="E50" s="55"/>
      <c r="F50" s="53" t="s">
        <v>125</v>
      </c>
      <c r="G50" s="53" t="s">
        <v>129</v>
      </c>
      <c r="H50" s="53" t="s">
        <v>130</v>
      </c>
      <c r="I50" s="35"/>
      <c r="J50" s="35"/>
      <c r="K50" s="35"/>
      <c r="L50" s="35"/>
      <c r="M50" s="35"/>
      <c r="N50" s="35"/>
    </row>
    <row r="51" spans="1:14" s="17" customFormat="1" ht="117.75" customHeight="1">
      <c r="A51" s="53" t="s">
        <v>131</v>
      </c>
      <c r="B51" s="77"/>
      <c r="C51" s="70"/>
      <c r="D51" s="70"/>
      <c r="E51" s="55"/>
      <c r="F51" s="53" t="s">
        <v>111</v>
      </c>
      <c r="G51" s="53" t="s">
        <v>132</v>
      </c>
      <c r="H51" s="53" t="s">
        <v>113</v>
      </c>
      <c r="I51" s="35"/>
      <c r="J51" s="35"/>
      <c r="K51" s="35"/>
      <c r="L51" s="35"/>
      <c r="M51" s="35"/>
      <c r="N51" s="35"/>
    </row>
    <row r="52" spans="1:14" s="17" customFormat="1" ht="126.75" customHeight="1">
      <c r="A52" s="52" t="s">
        <v>133</v>
      </c>
      <c r="B52" s="69">
        <v>78096</v>
      </c>
      <c r="C52" s="70"/>
      <c r="D52" s="70">
        <v>0</v>
      </c>
      <c r="E52" s="55">
        <f>D52/B52</f>
        <v>0</v>
      </c>
      <c r="F52" s="53" t="s">
        <v>69</v>
      </c>
      <c r="G52" s="53"/>
      <c r="H52" s="53"/>
      <c r="I52" s="35"/>
      <c r="J52" s="35"/>
      <c r="K52" s="35"/>
      <c r="L52" s="35"/>
      <c r="M52" s="35"/>
      <c r="N52" s="35"/>
    </row>
    <row r="53" spans="1:14" s="17" customFormat="1" ht="62.25" customHeight="1">
      <c r="A53" s="52" t="s">
        <v>134</v>
      </c>
      <c r="B53" s="69">
        <v>80000</v>
      </c>
      <c r="C53" s="70"/>
      <c r="D53" s="70">
        <v>0</v>
      </c>
      <c r="E53" s="55">
        <f aca="true" t="shared" si="1" ref="E53:E84">D53/B53</f>
        <v>0</v>
      </c>
      <c r="F53" s="110" t="s">
        <v>40</v>
      </c>
      <c r="G53" s="53"/>
      <c r="H53" s="52" t="s">
        <v>135</v>
      </c>
      <c r="I53" s="35"/>
      <c r="J53" s="35"/>
      <c r="K53" s="35"/>
      <c r="L53" s="35"/>
      <c r="M53" s="35"/>
      <c r="N53" s="35"/>
    </row>
    <row r="54" spans="1:14" s="17" customFormat="1" ht="63.75" customHeight="1">
      <c r="A54" s="52" t="s">
        <v>136</v>
      </c>
      <c r="B54" s="69">
        <v>300000</v>
      </c>
      <c r="C54" s="70"/>
      <c r="D54" s="70">
        <v>0</v>
      </c>
      <c r="E54" s="55">
        <f t="shared" si="1"/>
        <v>0</v>
      </c>
      <c r="F54" s="53" t="s">
        <v>69</v>
      </c>
      <c r="G54" s="53"/>
      <c r="H54" s="52" t="s">
        <v>20</v>
      </c>
      <c r="I54" s="35"/>
      <c r="J54" s="35"/>
      <c r="K54" s="35"/>
      <c r="L54" s="35"/>
      <c r="M54" s="35"/>
      <c r="N54" s="35"/>
    </row>
    <row r="55" spans="1:14" s="17" customFormat="1" ht="81.75" customHeight="1">
      <c r="A55" s="52" t="s">
        <v>137</v>
      </c>
      <c r="B55" s="69">
        <v>102000</v>
      </c>
      <c r="C55" s="70"/>
      <c r="D55" s="70">
        <v>0</v>
      </c>
      <c r="E55" s="55">
        <f t="shared" si="1"/>
        <v>0</v>
      </c>
      <c r="F55" s="53" t="s">
        <v>138</v>
      </c>
      <c r="G55" s="53"/>
      <c r="H55" s="52" t="s">
        <v>16</v>
      </c>
      <c r="I55" s="35"/>
      <c r="J55" s="35"/>
      <c r="K55" s="35"/>
      <c r="L55" s="35"/>
      <c r="M55" s="35"/>
      <c r="N55" s="35"/>
    </row>
    <row r="56" spans="1:14" s="17" customFormat="1" ht="84.75" customHeight="1">
      <c r="A56" s="52" t="s">
        <v>139</v>
      </c>
      <c r="B56" s="69">
        <v>111000</v>
      </c>
      <c r="C56" s="70"/>
      <c r="D56" s="70">
        <v>0</v>
      </c>
      <c r="E56" s="55">
        <f t="shared" si="1"/>
        <v>0</v>
      </c>
      <c r="F56" s="53" t="s">
        <v>140</v>
      </c>
      <c r="G56" s="53"/>
      <c r="H56" s="52" t="s">
        <v>10</v>
      </c>
      <c r="I56" s="35"/>
      <c r="J56" s="35"/>
      <c r="K56" s="35"/>
      <c r="L56" s="35"/>
      <c r="M56" s="35"/>
      <c r="N56" s="35"/>
    </row>
    <row r="57" spans="1:14" s="17" customFormat="1" ht="69.75" customHeight="1">
      <c r="A57" s="52" t="s">
        <v>141</v>
      </c>
      <c r="B57" s="69">
        <v>100000</v>
      </c>
      <c r="C57" s="70"/>
      <c r="D57" s="70">
        <v>0</v>
      </c>
      <c r="E57" s="55">
        <f t="shared" si="1"/>
        <v>0</v>
      </c>
      <c r="F57" s="53" t="s">
        <v>142</v>
      </c>
      <c r="G57" s="53"/>
      <c r="H57" s="52" t="s">
        <v>21</v>
      </c>
      <c r="I57" s="35"/>
      <c r="J57" s="35"/>
      <c r="K57" s="35"/>
      <c r="L57" s="35"/>
      <c r="M57" s="35"/>
      <c r="N57" s="35"/>
    </row>
    <row r="58" spans="1:14" s="17" customFormat="1" ht="46.5" customHeight="1">
      <c r="A58" s="52" t="s">
        <v>143</v>
      </c>
      <c r="B58" s="69">
        <v>211000</v>
      </c>
      <c r="C58" s="70"/>
      <c r="D58" s="70">
        <v>0</v>
      </c>
      <c r="E58" s="55">
        <f t="shared" si="1"/>
        <v>0</v>
      </c>
      <c r="F58" s="53" t="s">
        <v>144</v>
      </c>
      <c r="G58" s="53"/>
      <c r="H58" s="52" t="s">
        <v>21</v>
      </c>
      <c r="I58" s="35"/>
      <c r="J58" s="35"/>
      <c r="K58" s="35"/>
      <c r="L58" s="35"/>
      <c r="M58" s="35"/>
      <c r="N58" s="35"/>
    </row>
    <row r="59" spans="1:14" s="17" customFormat="1" ht="73.5" customHeight="1">
      <c r="A59" s="52" t="s">
        <v>145</v>
      </c>
      <c r="B59" s="69">
        <v>91000</v>
      </c>
      <c r="C59" s="70"/>
      <c r="D59" s="70">
        <v>0</v>
      </c>
      <c r="E59" s="55">
        <f t="shared" si="1"/>
        <v>0</v>
      </c>
      <c r="F59" s="53" t="s">
        <v>146</v>
      </c>
      <c r="G59" s="53"/>
      <c r="H59" s="52" t="s">
        <v>10</v>
      </c>
      <c r="I59" s="35"/>
      <c r="J59" s="35"/>
      <c r="K59" s="35"/>
      <c r="L59" s="35"/>
      <c r="M59" s="35"/>
      <c r="N59" s="35"/>
    </row>
    <row r="60" spans="1:14" s="17" customFormat="1" ht="62.25" customHeight="1">
      <c r="A60" s="52" t="s">
        <v>147</v>
      </c>
      <c r="B60" s="69">
        <v>68100</v>
      </c>
      <c r="C60" s="70"/>
      <c r="D60" s="70">
        <v>0</v>
      </c>
      <c r="E60" s="55">
        <f t="shared" si="1"/>
        <v>0</v>
      </c>
      <c r="F60" s="53" t="s">
        <v>148</v>
      </c>
      <c r="G60" s="53"/>
      <c r="H60" s="52" t="s">
        <v>22</v>
      </c>
      <c r="I60" s="35"/>
      <c r="J60" s="35"/>
      <c r="K60" s="35"/>
      <c r="L60" s="35"/>
      <c r="M60" s="35"/>
      <c r="N60" s="35"/>
    </row>
    <row r="61" spans="1:14" s="17" customFormat="1" ht="75.75" customHeight="1">
      <c r="A61" s="52" t="s">
        <v>149</v>
      </c>
      <c r="B61" s="69">
        <v>432000</v>
      </c>
      <c r="C61" s="70"/>
      <c r="D61" s="70">
        <v>0</v>
      </c>
      <c r="E61" s="55">
        <f t="shared" si="1"/>
        <v>0</v>
      </c>
      <c r="F61" s="53" t="s">
        <v>72</v>
      </c>
      <c r="G61" s="53"/>
      <c r="H61" s="52" t="s">
        <v>23</v>
      </c>
      <c r="I61" s="35"/>
      <c r="J61" s="35"/>
      <c r="K61" s="35"/>
      <c r="L61" s="35"/>
      <c r="M61" s="35"/>
      <c r="N61" s="35"/>
    </row>
    <row r="62" spans="1:14" s="17" customFormat="1" ht="80.25" customHeight="1">
      <c r="A62" s="52" t="s">
        <v>150</v>
      </c>
      <c r="B62" s="69">
        <v>432000</v>
      </c>
      <c r="C62" s="70"/>
      <c r="D62" s="70">
        <v>0</v>
      </c>
      <c r="E62" s="55">
        <f t="shared" si="1"/>
        <v>0</v>
      </c>
      <c r="F62" s="53" t="s">
        <v>69</v>
      </c>
      <c r="G62" s="53"/>
      <c r="H62" s="52" t="s">
        <v>24</v>
      </c>
      <c r="I62" s="35"/>
      <c r="J62" s="35"/>
      <c r="K62" s="35"/>
      <c r="L62" s="35"/>
      <c r="M62" s="35"/>
      <c r="N62" s="35"/>
    </row>
    <row r="63" spans="1:14" s="17" customFormat="1" ht="75" customHeight="1">
      <c r="A63" s="52" t="s">
        <v>151</v>
      </c>
      <c r="B63" s="69">
        <v>38400</v>
      </c>
      <c r="C63" s="70"/>
      <c r="D63" s="70">
        <v>0</v>
      </c>
      <c r="E63" s="55">
        <f t="shared" si="1"/>
        <v>0</v>
      </c>
      <c r="F63" s="53" t="s">
        <v>69</v>
      </c>
      <c r="G63" s="53"/>
      <c r="H63" s="52" t="s">
        <v>24</v>
      </c>
      <c r="I63" s="35"/>
      <c r="J63" s="35"/>
      <c r="K63" s="35"/>
      <c r="L63" s="35"/>
      <c r="M63" s="35"/>
      <c r="N63" s="35"/>
    </row>
    <row r="64" spans="1:14" s="17" customFormat="1" ht="83.25" customHeight="1">
      <c r="A64" s="52" t="s">
        <v>152</v>
      </c>
      <c r="B64" s="69">
        <v>276250</v>
      </c>
      <c r="C64" s="70"/>
      <c r="D64" s="70">
        <v>0</v>
      </c>
      <c r="E64" s="55">
        <f t="shared" si="1"/>
        <v>0</v>
      </c>
      <c r="F64" s="53" t="s">
        <v>69</v>
      </c>
      <c r="G64" s="53"/>
      <c r="H64" s="52" t="s">
        <v>24</v>
      </c>
      <c r="I64" s="35"/>
      <c r="J64" s="35"/>
      <c r="K64" s="35"/>
      <c r="L64" s="35"/>
      <c r="M64" s="35"/>
      <c r="N64" s="35"/>
    </row>
    <row r="65" spans="1:14" s="17" customFormat="1" ht="77.25" customHeight="1">
      <c r="A65" s="52" t="s">
        <v>153</v>
      </c>
      <c r="B65" s="69">
        <v>432000</v>
      </c>
      <c r="C65" s="70"/>
      <c r="D65" s="70">
        <v>0</v>
      </c>
      <c r="E65" s="55">
        <f t="shared" si="1"/>
        <v>0</v>
      </c>
      <c r="F65" s="53" t="s">
        <v>69</v>
      </c>
      <c r="G65" s="53"/>
      <c r="H65" s="52" t="s">
        <v>20</v>
      </c>
      <c r="I65" s="35"/>
      <c r="J65" s="35"/>
      <c r="K65" s="35"/>
      <c r="L65" s="35"/>
      <c r="M65" s="35"/>
      <c r="N65" s="35"/>
    </row>
    <row r="66" spans="1:14" s="17" customFormat="1" ht="79.5" customHeight="1">
      <c r="A66" s="52" t="s">
        <v>154</v>
      </c>
      <c r="B66" s="69">
        <v>480000</v>
      </c>
      <c r="C66" s="70"/>
      <c r="D66" s="70">
        <v>0</v>
      </c>
      <c r="E66" s="55">
        <f t="shared" si="1"/>
        <v>0</v>
      </c>
      <c r="F66" s="53" t="s">
        <v>155</v>
      </c>
      <c r="G66" s="53"/>
      <c r="H66" s="52" t="s">
        <v>25</v>
      </c>
      <c r="I66" s="35"/>
      <c r="J66" s="35"/>
      <c r="K66" s="35"/>
      <c r="L66" s="35"/>
      <c r="M66" s="35"/>
      <c r="N66" s="35"/>
    </row>
    <row r="67" spans="1:14" s="17" customFormat="1" ht="78.75" customHeight="1">
      <c r="A67" s="52" t="s">
        <v>156</v>
      </c>
      <c r="B67" s="69">
        <v>480000</v>
      </c>
      <c r="C67" s="70"/>
      <c r="D67" s="70">
        <v>0</v>
      </c>
      <c r="E67" s="55">
        <f t="shared" si="1"/>
        <v>0</v>
      </c>
      <c r="F67" s="53" t="s">
        <v>155</v>
      </c>
      <c r="G67" s="53"/>
      <c r="H67" s="52" t="s">
        <v>25</v>
      </c>
      <c r="I67" s="35"/>
      <c r="J67" s="35"/>
      <c r="K67" s="35"/>
      <c r="L67" s="35"/>
      <c r="M67" s="35"/>
      <c r="N67" s="35"/>
    </row>
    <row r="68" spans="1:14" s="17" customFormat="1" ht="76.5" customHeight="1">
      <c r="A68" s="52" t="s">
        <v>157</v>
      </c>
      <c r="B68" s="69">
        <v>480000</v>
      </c>
      <c r="C68" s="70"/>
      <c r="D68" s="70">
        <v>0</v>
      </c>
      <c r="E68" s="55">
        <f t="shared" si="1"/>
        <v>0</v>
      </c>
      <c r="F68" s="53" t="s">
        <v>158</v>
      </c>
      <c r="G68" s="53"/>
      <c r="H68" s="52" t="s">
        <v>25</v>
      </c>
      <c r="I68" s="35"/>
      <c r="J68" s="35"/>
      <c r="K68" s="35"/>
      <c r="L68" s="35"/>
      <c r="M68" s="35"/>
      <c r="N68" s="35"/>
    </row>
    <row r="69" spans="1:14" s="17" customFormat="1" ht="87" customHeight="1">
      <c r="A69" s="52" t="s">
        <v>159</v>
      </c>
      <c r="B69" s="69">
        <v>930000</v>
      </c>
      <c r="C69" s="70"/>
      <c r="D69" s="70">
        <v>0</v>
      </c>
      <c r="E69" s="55">
        <f t="shared" si="1"/>
        <v>0</v>
      </c>
      <c r="F69" s="53" t="s">
        <v>155</v>
      </c>
      <c r="G69" s="53"/>
      <c r="H69" s="52" t="s">
        <v>16</v>
      </c>
      <c r="I69" s="35"/>
      <c r="J69" s="35"/>
      <c r="K69" s="35"/>
      <c r="L69" s="35"/>
      <c r="M69" s="35"/>
      <c r="N69" s="35"/>
    </row>
    <row r="70" spans="1:14" s="17" customFormat="1" ht="85.5" customHeight="1">
      <c r="A70" s="52" t="s">
        <v>160</v>
      </c>
      <c r="B70" s="69">
        <v>480000</v>
      </c>
      <c r="C70" s="70"/>
      <c r="D70" s="70">
        <v>0</v>
      </c>
      <c r="E70" s="55">
        <f t="shared" si="1"/>
        <v>0</v>
      </c>
      <c r="F70" s="53" t="s">
        <v>155</v>
      </c>
      <c r="G70" s="53"/>
      <c r="H70" s="52" t="s">
        <v>26</v>
      </c>
      <c r="I70" s="35"/>
      <c r="J70" s="35"/>
      <c r="K70" s="35"/>
      <c r="L70" s="35"/>
      <c r="M70" s="35"/>
      <c r="N70" s="35"/>
    </row>
    <row r="71" spans="1:14" s="17" customFormat="1" ht="85.5" customHeight="1">
      <c r="A71" s="52" t="s">
        <v>161</v>
      </c>
      <c r="B71" s="69">
        <v>190000</v>
      </c>
      <c r="C71" s="70"/>
      <c r="D71" s="70">
        <v>0</v>
      </c>
      <c r="E71" s="55">
        <f t="shared" si="1"/>
        <v>0</v>
      </c>
      <c r="F71" s="53" t="s">
        <v>162</v>
      </c>
      <c r="G71" s="53"/>
      <c r="H71" s="52" t="s">
        <v>163</v>
      </c>
      <c r="I71" s="35"/>
      <c r="J71" s="35"/>
      <c r="K71" s="35"/>
      <c r="L71" s="35"/>
      <c r="M71" s="35"/>
      <c r="N71" s="35"/>
    </row>
    <row r="72" spans="1:14" s="17" customFormat="1" ht="105" customHeight="1">
      <c r="A72" s="52" t="s">
        <v>164</v>
      </c>
      <c r="B72" s="69">
        <v>30000</v>
      </c>
      <c r="C72" s="70"/>
      <c r="D72" s="70">
        <v>0</v>
      </c>
      <c r="E72" s="55">
        <f t="shared" si="1"/>
        <v>0</v>
      </c>
      <c r="F72" s="53" t="s">
        <v>165</v>
      </c>
      <c r="G72" s="53"/>
      <c r="H72" s="52" t="s">
        <v>27</v>
      </c>
      <c r="I72" s="35"/>
      <c r="J72" s="35"/>
      <c r="K72" s="35"/>
      <c r="L72" s="35"/>
      <c r="M72" s="35"/>
      <c r="N72" s="35"/>
    </row>
    <row r="73" spans="1:14" s="17" customFormat="1" ht="86.25" customHeight="1">
      <c r="A73" s="52" t="s">
        <v>166</v>
      </c>
      <c r="B73" s="69">
        <v>100000</v>
      </c>
      <c r="C73" s="70"/>
      <c r="D73" s="70">
        <v>0</v>
      </c>
      <c r="E73" s="55">
        <f t="shared" si="1"/>
        <v>0</v>
      </c>
      <c r="F73" s="53" t="s">
        <v>167</v>
      </c>
      <c r="G73" s="53"/>
      <c r="H73" s="52" t="s">
        <v>130</v>
      </c>
      <c r="I73" s="35"/>
      <c r="J73" s="35"/>
      <c r="K73" s="35"/>
      <c r="L73" s="35"/>
      <c r="M73" s="35"/>
      <c r="N73" s="35"/>
    </row>
    <row r="74" spans="1:14" s="17" customFormat="1" ht="76.5" customHeight="1">
      <c r="A74" s="52" t="s">
        <v>168</v>
      </c>
      <c r="B74" s="69">
        <v>600000</v>
      </c>
      <c r="C74" s="70"/>
      <c r="D74" s="70">
        <v>0</v>
      </c>
      <c r="E74" s="55">
        <f t="shared" si="1"/>
        <v>0</v>
      </c>
      <c r="F74" s="53" t="s">
        <v>155</v>
      </c>
      <c r="G74" s="53"/>
      <c r="H74" s="52" t="s">
        <v>25</v>
      </c>
      <c r="I74" s="35"/>
      <c r="J74" s="35"/>
      <c r="K74" s="35"/>
      <c r="L74" s="35"/>
      <c r="M74" s="35"/>
      <c r="N74" s="35"/>
    </row>
    <row r="75" spans="1:14" s="17" customFormat="1" ht="72.75" customHeight="1">
      <c r="A75" s="52" t="s">
        <v>169</v>
      </c>
      <c r="B75" s="69">
        <v>85760</v>
      </c>
      <c r="C75" s="70"/>
      <c r="D75" s="70">
        <v>0</v>
      </c>
      <c r="E75" s="55">
        <f t="shared" si="1"/>
        <v>0</v>
      </c>
      <c r="F75" s="53" t="s">
        <v>170</v>
      </c>
      <c r="G75" s="53"/>
      <c r="H75" s="52" t="s">
        <v>25</v>
      </c>
      <c r="I75" s="35"/>
      <c r="J75" s="35"/>
      <c r="K75" s="35"/>
      <c r="L75" s="35"/>
      <c r="M75" s="35"/>
      <c r="N75" s="35"/>
    </row>
    <row r="76" spans="1:14" s="17" customFormat="1" ht="73.5" customHeight="1">
      <c r="A76" s="52" t="s">
        <v>171</v>
      </c>
      <c r="B76" s="69">
        <v>107040</v>
      </c>
      <c r="C76" s="70"/>
      <c r="D76" s="70">
        <v>0</v>
      </c>
      <c r="E76" s="55">
        <f t="shared" si="1"/>
        <v>0</v>
      </c>
      <c r="F76" s="53" t="s">
        <v>172</v>
      </c>
      <c r="G76" s="53"/>
      <c r="H76" s="52" t="s">
        <v>25</v>
      </c>
      <c r="I76" s="35"/>
      <c r="J76" s="35"/>
      <c r="K76" s="35"/>
      <c r="L76" s="35"/>
      <c r="M76" s="35"/>
      <c r="N76" s="35"/>
    </row>
    <row r="77" spans="1:14" s="17" customFormat="1" ht="80.25" customHeight="1">
      <c r="A77" s="52" t="s">
        <v>173</v>
      </c>
      <c r="B77" s="69">
        <v>53000</v>
      </c>
      <c r="C77" s="70"/>
      <c r="D77" s="70">
        <v>0</v>
      </c>
      <c r="E77" s="55">
        <f t="shared" si="1"/>
        <v>0</v>
      </c>
      <c r="F77" s="53" t="s">
        <v>174</v>
      </c>
      <c r="G77" s="53"/>
      <c r="H77" s="52" t="s">
        <v>11</v>
      </c>
      <c r="I77" s="35"/>
      <c r="J77" s="35"/>
      <c r="K77" s="35"/>
      <c r="L77" s="35"/>
      <c r="M77" s="35"/>
      <c r="N77" s="35"/>
    </row>
    <row r="78" spans="1:14" s="17" customFormat="1" ht="78.75" customHeight="1">
      <c r="A78" s="52" t="s">
        <v>175</v>
      </c>
      <c r="B78" s="69">
        <v>48000</v>
      </c>
      <c r="C78" s="70"/>
      <c r="D78" s="70">
        <v>0</v>
      </c>
      <c r="E78" s="55">
        <f t="shared" si="1"/>
        <v>0</v>
      </c>
      <c r="F78" s="53" t="s">
        <v>176</v>
      </c>
      <c r="G78" s="53"/>
      <c r="H78" s="52" t="s">
        <v>26</v>
      </c>
      <c r="I78" s="35"/>
      <c r="J78" s="35"/>
      <c r="K78" s="35"/>
      <c r="L78" s="35"/>
      <c r="M78" s="35"/>
      <c r="N78" s="35"/>
    </row>
    <row r="79" spans="1:14" s="17" customFormat="1" ht="90.75" customHeight="1">
      <c r="A79" s="52" t="s">
        <v>177</v>
      </c>
      <c r="B79" s="69">
        <v>100000</v>
      </c>
      <c r="C79" s="70"/>
      <c r="D79" s="70">
        <v>0</v>
      </c>
      <c r="E79" s="55">
        <f t="shared" si="1"/>
        <v>0</v>
      </c>
      <c r="F79" s="53" t="s">
        <v>72</v>
      </c>
      <c r="G79" s="60"/>
      <c r="H79" s="52" t="s">
        <v>178</v>
      </c>
      <c r="I79" s="35"/>
      <c r="J79" s="35"/>
      <c r="K79" s="35"/>
      <c r="L79" s="35"/>
      <c r="M79" s="35"/>
      <c r="N79" s="35"/>
    </row>
    <row r="80" spans="1:14" s="17" customFormat="1" ht="108" customHeight="1">
      <c r="A80" s="53" t="s">
        <v>179</v>
      </c>
      <c r="B80" s="77">
        <v>696000</v>
      </c>
      <c r="C80" s="70"/>
      <c r="D80" s="70">
        <v>0</v>
      </c>
      <c r="E80" s="55">
        <f t="shared" si="1"/>
        <v>0</v>
      </c>
      <c r="F80" s="53" t="s">
        <v>72</v>
      </c>
      <c r="G80" s="53"/>
      <c r="H80" s="53" t="s">
        <v>19</v>
      </c>
      <c r="I80" s="35"/>
      <c r="J80" s="35"/>
      <c r="K80" s="35"/>
      <c r="L80" s="35"/>
      <c r="M80" s="35"/>
      <c r="N80" s="35"/>
    </row>
    <row r="81" spans="1:14" s="17" customFormat="1" ht="104.25" customHeight="1">
      <c r="A81" s="53" t="s">
        <v>180</v>
      </c>
      <c r="B81" s="77">
        <v>372000</v>
      </c>
      <c r="C81" s="70"/>
      <c r="D81" s="70">
        <v>0</v>
      </c>
      <c r="E81" s="55">
        <f t="shared" si="1"/>
        <v>0</v>
      </c>
      <c r="F81" s="53" t="s">
        <v>72</v>
      </c>
      <c r="G81" s="53"/>
      <c r="H81" s="53" t="s">
        <v>23</v>
      </c>
      <c r="I81" s="35"/>
      <c r="J81" s="35"/>
      <c r="K81" s="35"/>
      <c r="L81" s="35"/>
      <c r="M81" s="35"/>
      <c r="N81" s="35"/>
    </row>
    <row r="82" spans="1:14" s="17" customFormat="1" ht="66" customHeight="1">
      <c r="A82" s="53" t="s">
        <v>181</v>
      </c>
      <c r="B82" s="77">
        <v>65200</v>
      </c>
      <c r="C82" s="70"/>
      <c r="D82" s="70">
        <v>0</v>
      </c>
      <c r="E82" s="55">
        <f t="shared" si="1"/>
        <v>0</v>
      </c>
      <c r="F82" s="53" t="s">
        <v>69</v>
      </c>
      <c r="G82" s="53"/>
      <c r="H82" s="53" t="s">
        <v>37</v>
      </c>
      <c r="I82" s="35"/>
      <c r="J82" s="24"/>
      <c r="K82" s="35"/>
      <c r="L82" s="35"/>
      <c r="M82" s="35"/>
      <c r="N82" s="35"/>
    </row>
    <row r="83" spans="1:14" s="17" customFormat="1" ht="97.5" customHeight="1">
      <c r="A83" s="53" t="s">
        <v>182</v>
      </c>
      <c r="B83" s="77">
        <v>59370</v>
      </c>
      <c r="C83" s="70"/>
      <c r="D83" s="70">
        <v>0</v>
      </c>
      <c r="E83" s="55">
        <f t="shared" si="1"/>
        <v>0</v>
      </c>
      <c r="F83" s="53" t="s">
        <v>72</v>
      </c>
      <c r="G83" s="53"/>
      <c r="H83" s="53"/>
      <c r="I83" s="35"/>
      <c r="J83" s="35"/>
      <c r="K83" s="35"/>
      <c r="L83" s="35"/>
      <c r="M83" s="35"/>
      <c r="N83" s="35"/>
    </row>
    <row r="84" spans="1:14" s="37" customFormat="1" ht="74.25" customHeight="1">
      <c r="A84" s="52" t="s">
        <v>183</v>
      </c>
      <c r="B84" s="69">
        <v>56240</v>
      </c>
      <c r="C84" s="70"/>
      <c r="D84" s="70">
        <v>0</v>
      </c>
      <c r="E84" s="55">
        <f t="shared" si="1"/>
        <v>0</v>
      </c>
      <c r="F84" s="53" t="s">
        <v>72</v>
      </c>
      <c r="G84" s="53"/>
      <c r="H84" s="52" t="s">
        <v>12</v>
      </c>
      <c r="I84" s="36"/>
      <c r="J84" s="36"/>
      <c r="K84" s="36"/>
      <c r="L84" s="36"/>
      <c r="M84" s="36"/>
      <c r="N84" s="36"/>
    </row>
    <row r="85" spans="1:14" s="17" customFormat="1" ht="76.5" customHeight="1">
      <c r="A85" s="66" t="s">
        <v>106</v>
      </c>
      <c r="B85" s="71">
        <f>SUM(B43:B84)</f>
        <v>8164456</v>
      </c>
      <c r="C85" s="71">
        <f>SUM(C43:C84)</f>
        <v>356807</v>
      </c>
      <c r="D85" s="71">
        <f>SUM(D43:D84)</f>
        <v>356807</v>
      </c>
      <c r="E85" s="55">
        <f>D85/B85</f>
        <v>0.04370248305582148</v>
      </c>
      <c r="F85" s="53"/>
      <c r="G85" s="56"/>
      <c r="H85" s="53"/>
      <c r="I85" s="35"/>
      <c r="J85" s="24"/>
      <c r="K85" s="35"/>
      <c r="L85" s="35"/>
      <c r="M85" s="35"/>
      <c r="N85" s="35"/>
    </row>
    <row r="86" spans="1:14" s="17" customFormat="1" ht="60.75" customHeight="1">
      <c r="A86" s="101" t="s">
        <v>184</v>
      </c>
      <c r="B86" s="102"/>
      <c r="C86" s="102"/>
      <c r="D86" s="102"/>
      <c r="E86" s="102"/>
      <c r="F86" s="102"/>
      <c r="G86" s="102"/>
      <c r="H86" s="112"/>
      <c r="I86" s="35"/>
      <c r="J86" s="24"/>
      <c r="K86" s="35"/>
      <c r="L86" s="35"/>
      <c r="M86" s="35"/>
      <c r="N86" s="35"/>
    </row>
    <row r="87" spans="1:14" s="17" customFormat="1" ht="66" customHeight="1">
      <c r="A87" s="53" t="s">
        <v>185</v>
      </c>
      <c r="B87" s="78"/>
      <c r="C87" s="57">
        <v>656600</v>
      </c>
      <c r="D87" s="57">
        <v>656600</v>
      </c>
      <c r="E87" s="56"/>
      <c r="F87" s="53" t="s">
        <v>65</v>
      </c>
      <c r="G87" s="53" t="s">
        <v>186</v>
      </c>
      <c r="H87" s="53"/>
      <c r="I87" s="35"/>
      <c r="J87" s="24"/>
      <c r="K87" s="35"/>
      <c r="L87" s="35"/>
      <c r="M87" s="35"/>
      <c r="N87" s="35"/>
    </row>
    <row r="88" spans="1:14" s="17" customFormat="1" ht="69.75" customHeight="1">
      <c r="A88" s="53" t="s">
        <v>187</v>
      </c>
      <c r="B88" s="78"/>
      <c r="C88" s="57"/>
      <c r="D88" s="57"/>
      <c r="E88" s="56"/>
      <c r="F88" s="53" t="s">
        <v>69</v>
      </c>
      <c r="G88" s="53" t="s">
        <v>188</v>
      </c>
      <c r="H88" s="53"/>
      <c r="I88" s="35"/>
      <c r="J88" s="24"/>
      <c r="K88" s="35"/>
      <c r="L88" s="35"/>
      <c r="M88" s="35"/>
      <c r="N88" s="35"/>
    </row>
    <row r="89" spans="1:14" s="17" customFormat="1" ht="60" customHeight="1">
      <c r="A89" s="53" t="s">
        <v>189</v>
      </c>
      <c r="B89" s="69">
        <v>1000000</v>
      </c>
      <c r="C89" s="57"/>
      <c r="D89" s="57"/>
      <c r="E89" s="55">
        <f aca="true" t="shared" si="2" ref="E89:E95">D89/B89</f>
        <v>0</v>
      </c>
      <c r="F89" s="53" t="s">
        <v>190</v>
      </c>
      <c r="G89" s="53"/>
      <c r="H89" s="52" t="s">
        <v>191</v>
      </c>
      <c r="I89" s="35"/>
      <c r="J89" s="24"/>
      <c r="K89" s="35"/>
      <c r="L89" s="35"/>
      <c r="M89" s="35"/>
      <c r="N89" s="35"/>
    </row>
    <row r="90" spans="1:14" s="17" customFormat="1" ht="64.5" customHeight="1">
      <c r="A90" s="53" t="s">
        <v>192</v>
      </c>
      <c r="B90" s="69">
        <v>600000</v>
      </c>
      <c r="C90" s="57"/>
      <c r="D90" s="57"/>
      <c r="E90" s="55">
        <f t="shared" si="2"/>
        <v>0</v>
      </c>
      <c r="F90" s="53" t="s">
        <v>190</v>
      </c>
      <c r="G90" s="53"/>
      <c r="H90" s="52" t="s">
        <v>191</v>
      </c>
      <c r="I90" s="35"/>
      <c r="J90" s="24"/>
      <c r="K90" s="35"/>
      <c r="L90" s="35"/>
      <c r="M90" s="35"/>
      <c r="N90" s="35"/>
    </row>
    <row r="91" spans="1:14" s="17" customFormat="1" ht="93.75" customHeight="1">
      <c r="A91" s="53" t="s">
        <v>193</v>
      </c>
      <c r="B91" s="69">
        <v>816500</v>
      </c>
      <c r="C91" s="57"/>
      <c r="D91" s="57"/>
      <c r="E91" s="55">
        <f t="shared" si="2"/>
        <v>0</v>
      </c>
      <c r="F91" s="53" t="s">
        <v>69</v>
      </c>
      <c r="G91" s="53"/>
      <c r="H91" s="53" t="s">
        <v>34</v>
      </c>
      <c r="I91" s="35"/>
      <c r="J91" s="24"/>
      <c r="K91" s="35"/>
      <c r="L91" s="35"/>
      <c r="M91" s="35"/>
      <c r="N91" s="35"/>
    </row>
    <row r="92" spans="1:14" s="17" customFormat="1" ht="59.25" customHeight="1">
      <c r="A92" s="53" t="s">
        <v>194</v>
      </c>
      <c r="B92" s="69">
        <v>263500</v>
      </c>
      <c r="C92" s="57">
        <v>263500</v>
      </c>
      <c r="D92" s="57">
        <v>263500</v>
      </c>
      <c r="E92" s="55">
        <f t="shared" si="2"/>
        <v>1</v>
      </c>
      <c r="F92" s="53" t="s">
        <v>65</v>
      </c>
      <c r="G92" s="53"/>
      <c r="H92" s="53" t="s">
        <v>35</v>
      </c>
      <c r="I92" s="35"/>
      <c r="J92" s="35"/>
      <c r="K92" s="35"/>
      <c r="L92" s="35"/>
      <c r="M92" s="35"/>
      <c r="N92" s="35"/>
    </row>
    <row r="93" spans="1:14" s="37" customFormat="1" ht="60" customHeight="1">
      <c r="A93" s="53" t="s">
        <v>195</v>
      </c>
      <c r="B93" s="69">
        <v>271000</v>
      </c>
      <c r="C93" s="57"/>
      <c r="D93" s="57"/>
      <c r="E93" s="55">
        <f t="shared" si="2"/>
        <v>0</v>
      </c>
      <c r="F93" s="53" t="s">
        <v>72</v>
      </c>
      <c r="G93" s="53"/>
      <c r="H93" s="53" t="s">
        <v>35</v>
      </c>
      <c r="I93" s="36"/>
      <c r="J93" s="36"/>
      <c r="K93" s="36"/>
      <c r="L93" s="36"/>
      <c r="M93" s="36"/>
      <c r="N93" s="36"/>
    </row>
    <row r="94" spans="1:14" s="17" customFormat="1" ht="72.75" customHeight="1">
      <c r="A94" s="53" t="s">
        <v>196</v>
      </c>
      <c r="B94" s="69">
        <v>1000000</v>
      </c>
      <c r="C94" s="57"/>
      <c r="D94" s="57"/>
      <c r="E94" s="55">
        <f>D94/B94</f>
        <v>0</v>
      </c>
      <c r="F94" s="53" t="s">
        <v>69</v>
      </c>
      <c r="G94" s="88"/>
      <c r="H94" s="53"/>
      <c r="I94" s="35"/>
      <c r="J94" s="35"/>
      <c r="K94" s="35"/>
      <c r="L94" s="35"/>
      <c r="M94" s="35"/>
      <c r="N94" s="35"/>
    </row>
    <row r="95" spans="1:14" s="17" customFormat="1" ht="58.5" customHeight="1">
      <c r="A95" s="66" t="s">
        <v>106</v>
      </c>
      <c r="B95" s="71">
        <f>SUM(B87:B94)</f>
        <v>3951000</v>
      </c>
      <c r="C95" s="71">
        <f>SUM(C87:C94)</f>
        <v>920100</v>
      </c>
      <c r="D95" s="71">
        <f>SUM(D87:D94)</f>
        <v>920100</v>
      </c>
      <c r="E95" s="55">
        <f t="shared" si="2"/>
        <v>0.23287775246772968</v>
      </c>
      <c r="F95" s="53"/>
      <c r="G95" s="56"/>
      <c r="H95" s="53"/>
      <c r="I95" s="35"/>
      <c r="J95" s="35"/>
      <c r="K95" s="35"/>
      <c r="L95" s="35"/>
      <c r="M95" s="35"/>
      <c r="N95" s="35"/>
    </row>
    <row r="96" spans="1:14" s="17" customFormat="1" ht="62.25" customHeight="1">
      <c r="A96" s="101" t="s">
        <v>3</v>
      </c>
      <c r="B96" s="102"/>
      <c r="C96" s="102"/>
      <c r="D96" s="102"/>
      <c r="E96" s="102"/>
      <c r="F96" s="102"/>
      <c r="G96" s="102"/>
      <c r="H96" s="112"/>
      <c r="I96" s="35"/>
      <c r="J96" s="35"/>
      <c r="K96" s="35"/>
      <c r="L96" s="35"/>
      <c r="M96" s="35"/>
      <c r="N96" s="35"/>
    </row>
    <row r="97" spans="1:256" s="35" customFormat="1" ht="62.25" customHeight="1">
      <c r="A97" s="53" t="s">
        <v>197</v>
      </c>
      <c r="B97" s="78"/>
      <c r="C97" s="57">
        <v>40000</v>
      </c>
      <c r="D97" s="57">
        <v>40000</v>
      </c>
      <c r="E97" s="61"/>
      <c r="F97" s="53" t="s">
        <v>65</v>
      </c>
      <c r="G97" s="53" t="s">
        <v>198</v>
      </c>
      <c r="H97" s="53"/>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c r="IG97" s="22"/>
      <c r="IH97" s="22"/>
      <c r="II97" s="22"/>
      <c r="IJ97" s="22"/>
      <c r="IK97" s="22"/>
      <c r="IL97" s="22"/>
      <c r="IM97" s="22"/>
      <c r="IN97" s="22"/>
      <c r="IO97" s="22"/>
      <c r="IP97" s="22"/>
      <c r="IQ97" s="22"/>
      <c r="IR97" s="22"/>
      <c r="IS97" s="22"/>
      <c r="IT97" s="22"/>
      <c r="IU97" s="22"/>
      <c r="IV97" s="22"/>
    </row>
    <row r="98" spans="1:256" s="17" customFormat="1" ht="72.75" customHeight="1">
      <c r="A98" s="53" t="s">
        <v>199</v>
      </c>
      <c r="B98" s="78"/>
      <c r="C98" s="57">
        <v>970000</v>
      </c>
      <c r="D98" s="57">
        <v>970000</v>
      </c>
      <c r="E98" s="61"/>
      <c r="F98" s="53" t="s">
        <v>65</v>
      </c>
      <c r="G98" s="53" t="s">
        <v>200</v>
      </c>
      <c r="H98" s="53"/>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c r="IG98" s="22"/>
      <c r="IH98" s="22"/>
      <c r="II98" s="22"/>
      <c r="IJ98" s="22"/>
      <c r="IK98" s="22"/>
      <c r="IL98" s="22"/>
      <c r="IM98" s="22"/>
      <c r="IN98" s="22"/>
      <c r="IO98" s="22"/>
      <c r="IP98" s="22"/>
      <c r="IQ98" s="22"/>
      <c r="IR98" s="22"/>
      <c r="IS98" s="22"/>
      <c r="IT98" s="22"/>
      <c r="IU98" s="22"/>
      <c r="IV98" s="22"/>
    </row>
    <row r="99" spans="1:256" s="17" customFormat="1" ht="72.75" customHeight="1">
      <c r="A99" s="53" t="s">
        <v>201</v>
      </c>
      <c r="B99" s="78">
        <v>56490000</v>
      </c>
      <c r="C99" s="57">
        <v>10925305</v>
      </c>
      <c r="D99" s="57">
        <v>10925305</v>
      </c>
      <c r="E99" s="61">
        <f aca="true" t="shared" si="3" ref="E99:E109">D99/B99</f>
        <v>0.1934024606124978</v>
      </c>
      <c r="F99" s="53" t="s">
        <v>39</v>
      </c>
      <c r="G99" s="109">
        <v>0.1483</v>
      </c>
      <c r="H99" s="53"/>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c r="IG99" s="22"/>
      <c r="IH99" s="22"/>
      <c r="II99" s="22"/>
      <c r="IJ99" s="22"/>
      <c r="IK99" s="22"/>
      <c r="IL99" s="22"/>
      <c r="IM99" s="22"/>
      <c r="IN99" s="22"/>
      <c r="IO99" s="22"/>
      <c r="IP99" s="22"/>
      <c r="IQ99" s="22"/>
      <c r="IR99" s="22"/>
      <c r="IS99" s="22"/>
      <c r="IT99" s="22"/>
      <c r="IU99" s="22"/>
      <c r="IV99" s="22"/>
    </row>
    <row r="100" spans="1:14" s="17" customFormat="1" ht="66" customHeight="1">
      <c r="A100" s="53" t="s">
        <v>202</v>
      </c>
      <c r="B100" s="78">
        <v>970000</v>
      </c>
      <c r="C100" s="57">
        <v>0</v>
      </c>
      <c r="D100" s="57"/>
      <c r="E100" s="61">
        <f t="shared" si="3"/>
        <v>0</v>
      </c>
      <c r="F100" s="53" t="s">
        <v>203</v>
      </c>
      <c r="G100" s="53"/>
      <c r="H100" s="53"/>
      <c r="I100" s="35"/>
      <c r="J100" s="35"/>
      <c r="K100" s="35"/>
      <c r="L100" s="35"/>
      <c r="M100" s="35"/>
      <c r="N100" s="35"/>
    </row>
    <row r="101" spans="1:14" s="17" customFormat="1" ht="78" customHeight="1">
      <c r="A101" s="53" t="s">
        <v>204</v>
      </c>
      <c r="B101" s="72">
        <v>74000</v>
      </c>
      <c r="C101" s="57">
        <v>0</v>
      </c>
      <c r="D101" s="53"/>
      <c r="E101" s="61">
        <f t="shared" si="3"/>
        <v>0</v>
      </c>
      <c r="F101" s="53" t="s">
        <v>69</v>
      </c>
      <c r="G101" s="53"/>
      <c r="H101" s="53" t="s">
        <v>8</v>
      </c>
      <c r="I101" s="35"/>
      <c r="J101" s="35"/>
      <c r="K101" s="35"/>
      <c r="L101" s="35"/>
      <c r="M101" s="35"/>
      <c r="N101" s="35"/>
    </row>
    <row r="102" spans="1:14" s="17" customFormat="1" ht="67.5" customHeight="1">
      <c r="A102" s="53" t="s">
        <v>205</v>
      </c>
      <c r="B102" s="72">
        <v>552000</v>
      </c>
      <c r="C102" s="57">
        <v>0</v>
      </c>
      <c r="D102" s="53"/>
      <c r="E102" s="61">
        <f t="shared" si="3"/>
        <v>0</v>
      </c>
      <c r="F102" s="53" t="s">
        <v>69</v>
      </c>
      <c r="G102" s="53"/>
      <c r="H102" s="53" t="s">
        <v>7</v>
      </c>
      <c r="I102" s="35"/>
      <c r="J102" s="35"/>
      <c r="K102" s="35"/>
      <c r="L102" s="35"/>
      <c r="M102" s="35"/>
      <c r="N102" s="35"/>
    </row>
    <row r="103" spans="1:14" s="17" customFormat="1" ht="67.5" customHeight="1">
      <c r="A103" s="53" t="s">
        <v>206</v>
      </c>
      <c r="B103" s="72">
        <v>1362960</v>
      </c>
      <c r="C103" s="57">
        <v>175650</v>
      </c>
      <c r="D103" s="57">
        <v>175650</v>
      </c>
      <c r="E103" s="61">
        <f t="shared" si="3"/>
        <v>0.12887392146504667</v>
      </c>
      <c r="F103" s="53" t="s">
        <v>69</v>
      </c>
      <c r="G103" s="53"/>
      <c r="H103" s="53"/>
      <c r="I103" s="35"/>
      <c r="J103" s="35"/>
      <c r="K103" s="35"/>
      <c r="L103" s="35"/>
      <c r="M103" s="35"/>
      <c r="N103" s="35"/>
    </row>
    <row r="104" spans="1:14" s="17" customFormat="1" ht="80.25" customHeight="1">
      <c r="A104" s="53" t="s">
        <v>207</v>
      </c>
      <c r="B104" s="78">
        <v>700000</v>
      </c>
      <c r="C104" s="57">
        <v>0</v>
      </c>
      <c r="D104" s="57"/>
      <c r="E104" s="61">
        <f t="shared" si="3"/>
        <v>0</v>
      </c>
      <c r="F104" s="53" t="s">
        <v>208</v>
      </c>
      <c r="G104" s="53"/>
      <c r="H104" s="53"/>
      <c r="I104" s="35"/>
      <c r="J104" s="35"/>
      <c r="K104" s="35"/>
      <c r="L104" s="35"/>
      <c r="M104" s="35"/>
      <c r="N104" s="35"/>
    </row>
    <row r="105" spans="1:256" s="35" customFormat="1" ht="65.25" customHeight="1">
      <c r="A105" s="53" t="s">
        <v>209</v>
      </c>
      <c r="B105" s="78">
        <v>86100</v>
      </c>
      <c r="C105" s="57">
        <v>0</v>
      </c>
      <c r="D105" s="57"/>
      <c r="E105" s="61">
        <f t="shared" si="3"/>
        <v>0</v>
      </c>
      <c r="F105" s="53" t="s">
        <v>210</v>
      </c>
      <c r="G105" s="53"/>
      <c r="H105" s="53"/>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2"/>
      <c r="GR105" s="22"/>
      <c r="GS105" s="22"/>
      <c r="GT105" s="22"/>
      <c r="GU105" s="22"/>
      <c r="GV105" s="22"/>
      <c r="GW105" s="22"/>
      <c r="GX105" s="22"/>
      <c r="GY105" s="22"/>
      <c r="GZ105" s="22"/>
      <c r="HA105" s="22"/>
      <c r="HB105" s="22"/>
      <c r="HC105" s="22"/>
      <c r="HD105" s="22"/>
      <c r="HE105" s="22"/>
      <c r="HF105" s="22"/>
      <c r="HG105" s="22"/>
      <c r="HH105" s="22"/>
      <c r="HI105" s="22"/>
      <c r="HJ105" s="22"/>
      <c r="HK105" s="22"/>
      <c r="HL105" s="22"/>
      <c r="HM105" s="22"/>
      <c r="HN105" s="22"/>
      <c r="HO105" s="22"/>
      <c r="HP105" s="22"/>
      <c r="HQ105" s="22"/>
      <c r="HR105" s="22"/>
      <c r="HS105" s="22"/>
      <c r="HT105" s="22"/>
      <c r="HU105" s="22"/>
      <c r="HV105" s="22"/>
      <c r="HW105" s="22"/>
      <c r="HX105" s="22"/>
      <c r="HY105" s="22"/>
      <c r="HZ105" s="22"/>
      <c r="IA105" s="22"/>
      <c r="IB105" s="22"/>
      <c r="IC105" s="22"/>
      <c r="ID105" s="22"/>
      <c r="IE105" s="22"/>
      <c r="IF105" s="22"/>
      <c r="IG105" s="22"/>
      <c r="IH105" s="22"/>
      <c r="II105" s="22"/>
      <c r="IJ105" s="22"/>
      <c r="IK105" s="22"/>
      <c r="IL105" s="22"/>
      <c r="IM105" s="22"/>
      <c r="IN105" s="22"/>
      <c r="IO105" s="22"/>
      <c r="IP105" s="22"/>
      <c r="IQ105" s="22"/>
      <c r="IR105" s="22"/>
      <c r="IS105" s="22"/>
      <c r="IT105" s="22"/>
      <c r="IU105" s="22"/>
      <c r="IV105" s="22"/>
    </row>
    <row r="106" spans="1:14" s="17" customFormat="1" ht="75" customHeight="1">
      <c r="A106" s="53" t="s">
        <v>211</v>
      </c>
      <c r="B106" s="78">
        <v>34600</v>
      </c>
      <c r="C106" s="57">
        <v>0</v>
      </c>
      <c r="D106" s="57"/>
      <c r="E106" s="61">
        <f t="shared" si="3"/>
        <v>0</v>
      </c>
      <c r="F106" s="53" t="s">
        <v>72</v>
      </c>
      <c r="G106" s="53"/>
      <c r="H106" s="53"/>
      <c r="I106" s="35"/>
      <c r="J106" s="35"/>
      <c r="K106" s="35"/>
      <c r="L106" s="35"/>
      <c r="M106" s="35"/>
      <c r="N106" s="35"/>
    </row>
    <row r="107" spans="1:14" s="17" customFormat="1" ht="81.75" customHeight="1">
      <c r="A107" s="53" t="s">
        <v>212</v>
      </c>
      <c r="B107" s="78">
        <v>100000</v>
      </c>
      <c r="C107" s="57">
        <v>0</v>
      </c>
      <c r="D107" s="57"/>
      <c r="E107" s="61">
        <f t="shared" si="3"/>
        <v>0</v>
      </c>
      <c r="F107" s="53" t="s">
        <v>213</v>
      </c>
      <c r="G107" s="53"/>
      <c r="H107" s="53" t="s">
        <v>8</v>
      </c>
      <c r="I107" s="35"/>
      <c r="J107" s="35"/>
      <c r="K107" s="35"/>
      <c r="L107" s="35"/>
      <c r="M107" s="35"/>
      <c r="N107" s="35"/>
    </row>
    <row r="108" spans="1:14" s="17" customFormat="1" ht="78.75" customHeight="1">
      <c r="A108" s="53" t="s">
        <v>214</v>
      </c>
      <c r="B108" s="72">
        <v>100000</v>
      </c>
      <c r="C108" s="57">
        <v>0</v>
      </c>
      <c r="D108" s="53"/>
      <c r="E108" s="61">
        <f t="shared" si="3"/>
        <v>0</v>
      </c>
      <c r="F108" s="53" t="s">
        <v>215</v>
      </c>
      <c r="G108" s="53"/>
      <c r="H108" s="53" t="s">
        <v>8</v>
      </c>
      <c r="I108" s="35"/>
      <c r="J108" s="35"/>
      <c r="K108" s="35"/>
      <c r="L108" s="35"/>
      <c r="M108" s="35"/>
      <c r="N108" s="35"/>
    </row>
    <row r="109" spans="1:14" s="17" customFormat="1" ht="48" customHeight="1">
      <c r="A109" s="66" t="s">
        <v>106</v>
      </c>
      <c r="B109" s="71">
        <f>SUM(B97:B108)</f>
        <v>60469660</v>
      </c>
      <c r="C109" s="71">
        <f>SUM(C97:C108)</f>
        <v>12110955</v>
      </c>
      <c r="D109" s="71">
        <f>SUM(D97:D108)</f>
        <v>12110955</v>
      </c>
      <c r="E109" s="61">
        <f t="shared" si="3"/>
        <v>0.2002815130761443</v>
      </c>
      <c r="F109" s="53"/>
      <c r="G109" s="56"/>
      <c r="H109" s="53"/>
      <c r="I109" s="35"/>
      <c r="J109" s="35"/>
      <c r="K109" s="35"/>
      <c r="L109" s="35"/>
      <c r="M109" s="35"/>
      <c r="N109" s="35"/>
    </row>
    <row r="110" spans="1:14" s="17" customFormat="1" ht="47.25" customHeight="1">
      <c r="A110" s="103" t="s">
        <v>216</v>
      </c>
      <c r="B110" s="104"/>
      <c r="C110" s="104"/>
      <c r="D110" s="104"/>
      <c r="E110" s="104"/>
      <c r="F110" s="104"/>
      <c r="G110" s="104"/>
      <c r="H110" s="104"/>
      <c r="I110" s="35"/>
      <c r="J110" s="35"/>
      <c r="K110" s="35"/>
      <c r="L110" s="35"/>
      <c r="M110" s="35"/>
      <c r="N110" s="35"/>
    </row>
    <row r="111" spans="1:14" s="17" customFormat="1" ht="75" customHeight="1">
      <c r="A111" s="53" t="s">
        <v>217</v>
      </c>
      <c r="B111" s="78"/>
      <c r="C111" s="72">
        <v>157864</v>
      </c>
      <c r="D111" s="72">
        <v>157864</v>
      </c>
      <c r="E111" s="56"/>
      <c r="F111" s="53" t="s">
        <v>111</v>
      </c>
      <c r="G111" s="87" t="s">
        <v>218</v>
      </c>
      <c r="H111" s="53"/>
      <c r="I111" s="35"/>
      <c r="J111" s="35"/>
      <c r="K111" s="35"/>
      <c r="L111" s="35"/>
      <c r="M111" s="35"/>
      <c r="N111" s="35"/>
    </row>
    <row r="112" spans="1:14" s="17" customFormat="1" ht="45" customHeight="1">
      <c r="A112" s="53" t="s">
        <v>219</v>
      </c>
      <c r="B112" s="78"/>
      <c r="C112" s="70">
        <v>540856</v>
      </c>
      <c r="D112" s="70">
        <v>540856</v>
      </c>
      <c r="E112" s="55"/>
      <c r="F112" s="53" t="s">
        <v>111</v>
      </c>
      <c r="G112" s="53" t="s">
        <v>220</v>
      </c>
      <c r="H112" s="53"/>
      <c r="I112" s="35"/>
      <c r="J112" s="35"/>
      <c r="K112" s="35"/>
      <c r="L112" s="35"/>
      <c r="M112" s="35"/>
      <c r="N112" s="35"/>
    </row>
    <row r="113" spans="1:14" s="17" customFormat="1" ht="84.75" customHeight="1">
      <c r="A113" s="53" t="s">
        <v>221</v>
      </c>
      <c r="B113" s="78"/>
      <c r="C113" s="70"/>
      <c r="D113" s="70"/>
      <c r="E113" s="55"/>
      <c r="F113" s="53" t="s">
        <v>69</v>
      </c>
      <c r="G113" s="53" t="s">
        <v>222</v>
      </c>
      <c r="H113" s="53"/>
      <c r="I113" s="35"/>
      <c r="J113" s="35"/>
      <c r="K113" s="35"/>
      <c r="L113" s="35"/>
      <c r="M113" s="35"/>
      <c r="N113" s="35"/>
    </row>
    <row r="114" spans="1:14" s="17" customFormat="1" ht="74.25" customHeight="1">
      <c r="A114" s="53" t="s">
        <v>223</v>
      </c>
      <c r="B114" s="78"/>
      <c r="C114" s="70"/>
      <c r="D114" s="70"/>
      <c r="E114" s="55"/>
      <c r="F114" s="53" t="s">
        <v>215</v>
      </c>
      <c r="G114" s="53" t="s">
        <v>224</v>
      </c>
      <c r="H114" s="53"/>
      <c r="I114" s="35"/>
      <c r="J114" s="35"/>
      <c r="K114" s="35"/>
      <c r="L114" s="35"/>
      <c r="M114" s="35"/>
      <c r="N114" s="35"/>
    </row>
    <row r="115" spans="1:14" s="17" customFormat="1" ht="57.75" customHeight="1">
      <c r="A115" s="53" t="s">
        <v>225</v>
      </c>
      <c r="B115" s="78"/>
      <c r="C115" s="70">
        <v>30000</v>
      </c>
      <c r="D115" s="70">
        <v>30000</v>
      </c>
      <c r="E115" s="55"/>
      <c r="F115" s="53" t="s">
        <v>226</v>
      </c>
      <c r="G115" s="53" t="s">
        <v>126</v>
      </c>
      <c r="H115" s="53"/>
      <c r="I115" s="35"/>
      <c r="J115" s="35"/>
      <c r="K115" s="35"/>
      <c r="L115" s="35"/>
      <c r="M115" s="35"/>
      <c r="N115" s="35"/>
    </row>
    <row r="116" spans="1:14" s="17" customFormat="1" ht="53.25" customHeight="1">
      <c r="A116" s="53" t="s">
        <v>227</v>
      </c>
      <c r="B116" s="78"/>
      <c r="C116" s="70">
        <v>920510</v>
      </c>
      <c r="D116" s="70">
        <v>920510</v>
      </c>
      <c r="E116" s="55"/>
      <c r="F116" s="53" t="s">
        <v>65</v>
      </c>
      <c r="G116" s="53" t="s">
        <v>228</v>
      </c>
      <c r="H116" s="53"/>
      <c r="I116" s="35"/>
      <c r="J116" s="35"/>
      <c r="K116" s="35"/>
      <c r="L116" s="35"/>
      <c r="M116" s="35"/>
      <c r="N116" s="35"/>
    </row>
    <row r="117" spans="1:14" s="17" customFormat="1" ht="66.75" customHeight="1">
      <c r="A117" s="53" t="s">
        <v>229</v>
      </c>
      <c r="B117" s="78"/>
      <c r="C117" s="70"/>
      <c r="D117" s="70"/>
      <c r="E117" s="55"/>
      <c r="F117" s="53" t="s">
        <v>230</v>
      </c>
      <c r="G117" s="53" t="s">
        <v>224</v>
      </c>
      <c r="H117" s="53"/>
      <c r="I117" s="35"/>
      <c r="J117" s="35"/>
      <c r="K117" s="35"/>
      <c r="L117" s="35"/>
      <c r="M117" s="35"/>
      <c r="N117" s="35"/>
    </row>
    <row r="118" spans="1:14" s="17" customFormat="1" ht="59.25" customHeight="1">
      <c r="A118" s="53" t="s">
        <v>231</v>
      </c>
      <c r="B118" s="78"/>
      <c r="C118" s="70"/>
      <c r="D118" s="70"/>
      <c r="E118" s="55"/>
      <c r="F118" s="53" t="s">
        <v>215</v>
      </c>
      <c r="G118" s="53" t="s">
        <v>232</v>
      </c>
      <c r="H118" s="53"/>
      <c r="I118" s="35"/>
      <c r="J118" s="35"/>
      <c r="K118" s="35"/>
      <c r="L118" s="35"/>
      <c r="M118" s="35"/>
      <c r="N118" s="35"/>
    </row>
    <row r="119" spans="1:14" s="17" customFormat="1" ht="85.5" customHeight="1">
      <c r="A119" s="53" t="s">
        <v>233</v>
      </c>
      <c r="B119" s="78"/>
      <c r="C119" s="70"/>
      <c r="D119" s="70"/>
      <c r="E119" s="55"/>
      <c r="F119" s="53" t="s">
        <v>215</v>
      </c>
      <c r="G119" s="53" t="s">
        <v>234</v>
      </c>
      <c r="H119" s="53"/>
      <c r="I119" s="35"/>
      <c r="J119" s="35"/>
      <c r="K119" s="35"/>
      <c r="L119" s="35"/>
      <c r="M119" s="35"/>
      <c r="N119" s="35"/>
    </row>
    <row r="120" spans="1:14" s="17" customFormat="1" ht="48" customHeight="1">
      <c r="A120" s="53" t="s">
        <v>235</v>
      </c>
      <c r="B120" s="78"/>
      <c r="C120" s="70">
        <v>6050</v>
      </c>
      <c r="D120" s="70">
        <v>6050</v>
      </c>
      <c r="E120" s="55"/>
      <c r="F120" s="53" t="s">
        <v>65</v>
      </c>
      <c r="G120" s="53" t="s">
        <v>236</v>
      </c>
      <c r="H120" s="53"/>
      <c r="I120" s="35"/>
      <c r="J120" s="35"/>
      <c r="K120" s="35"/>
      <c r="L120" s="35"/>
      <c r="M120" s="35"/>
      <c r="N120" s="35"/>
    </row>
    <row r="121" spans="1:14" s="17" customFormat="1" ht="83.25" customHeight="1">
      <c r="A121" s="53" t="s">
        <v>237</v>
      </c>
      <c r="B121" s="78"/>
      <c r="C121" s="70"/>
      <c r="D121" s="70"/>
      <c r="E121" s="55"/>
      <c r="F121" s="53" t="s">
        <v>69</v>
      </c>
      <c r="G121" s="53" t="s">
        <v>238</v>
      </c>
      <c r="H121" s="53"/>
      <c r="I121" s="35"/>
      <c r="J121" s="35"/>
      <c r="K121" s="35"/>
      <c r="L121" s="35"/>
      <c r="M121" s="35"/>
      <c r="N121" s="35"/>
    </row>
    <row r="122" spans="1:14" s="17" customFormat="1" ht="130.5" customHeight="1">
      <c r="A122" s="53" t="s">
        <v>239</v>
      </c>
      <c r="B122" s="78"/>
      <c r="C122" s="70">
        <v>950000</v>
      </c>
      <c r="D122" s="70">
        <v>950000</v>
      </c>
      <c r="E122" s="55"/>
      <c r="F122" s="53" t="s">
        <v>65</v>
      </c>
      <c r="G122" s="53" t="s">
        <v>240</v>
      </c>
      <c r="H122" s="53" t="s">
        <v>241</v>
      </c>
      <c r="I122" s="35"/>
      <c r="J122" s="35"/>
      <c r="K122" s="35"/>
      <c r="L122" s="35"/>
      <c r="M122" s="35"/>
      <c r="N122" s="35"/>
    </row>
    <row r="123" spans="1:14" s="17" customFormat="1" ht="59.25" customHeight="1">
      <c r="A123" s="53" t="s">
        <v>242</v>
      </c>
      <c r="B123" s="69">
        <v>1575240</v>
      </c>
      <c r="C123" s="70"/>
      <c r="D123" s="70"/>
      <c r="E123" s="61">
        <f aca="true" t="shared" si="4" ref="E123:E151">D123/B123</f>
        <v>0</v>
      </c>
      <c r="F123" s="53" t="s">
        <v>72</v>
      </c>
      <c r="G123" s="53"/>
      <c r="H123" s="53"/>
      <c r="I123" s="35"/>
      <c r="J123" s="35"/>
      <c r="K123" s="35"/>
      <c r="L123" s="35"/>
      <c r="M123" s="35"/>
      <c r="N123" s="35"/>
    </row>
    <row r="124" spans="1:14" s="17" customFormat="1" ht="56.25" customHeight="1">
      <c r="A124" s="53" t="s">
        <v>243</v>
      </c>
      <c r="B124" s="69">
        <v>1620000</v>
      </c>
      <c r="C124" s="70"/>
      <c r="D124" s="70"/>
      <c r="E124" s="61">
        <f t="shared" si="4"/>
        <v>0</v>
      </c>
      <c r="F124" s="53" t="s">
        <v>69</v>
      </c>
      <c r="G124" s="53"/>
      <c r="H124" s="53"/>
      <c r="I124" s="35"/>
      <c r="J124" s="35"/>
      <c r="K124" s="35"/>
      <c r="L124" s="35"/>
      <c r="M124" s="35"/>
      <c r="N124" s="35"/>
    </row>
    <row r="125" spans="1:14" s="17" customFormat="1" ht="57" customHeight="1">
      <c r="A125" s="53" t="s">
        <v>244</v>
      </c>
      <c r="B125" s="69">
        <v>1015680</v>
      </c>
      <c r="C125" s="70"/>
      <c r="D125" s="70"/>
      <c r="E125" s="61">
        <f t="shared" si="4"/>
        <v>0</v>
      </c>
      <c r="F125" s="53" t="s">
        <v>69</v>
      </c>
      <c r="G125" s="53"/>
      <c r="H125" s="53"/>
      <c r="I125" s="35"/>
      <c r="J125" s="35"/>
      <c r="K125" s="35"/>
      <c r="L125" s="35"/>
      <c r="M125" s="35"/>
      <c r="N125" s="35"/>
    </row>
    <row r="126" spans="1:14" s="17" customFormat="1" ht="57.75" customHeight="1">
      <c r="A126" s="53" t="s">
        <v>245</v>
      </c>
      <c r="B126" s="69">
        <v>79600</v>
      </c>
      <c r="C126" s="70"/>
      <c r="D126" s="70"/>
      <c r="E126" s="61">
        <f t="shared" si="4"/>
        <v>0</v>
      </c>
      <c r="F126" s="53" t="s">
        <v>72</v>
      </c>
      <c r="G126" s="53"/>
      <c r="H126" s="53"/>
      <c r="I126" s="35"/>
      <c r="J126" s="35"/>
      <c r="K126" s="35"/>
      <c r="L126" s="35"/>
      <c r="M126" s="35"/>
      <c r="N126" s="35"/>
    </row>
    <row r="127" spans="1:14" s="17" customFormat="1" ht="59.25" customHeight="1">
      <c r="A127" s="53" t="s">
        <v>246</v>
      </c>
      <c r="B127" s="69">
        <v>2400000</v>
      </c>
      <c r="C127" s="70">
        <v>48583</v>
      </c>
      <c r="D127" s="70">
        <v>48583</v>
      </c>
      <c r="E127" s="61">
        <f t="shared" si="4"/>
        <v>0.020242916666666666</v>
      </c>
      <c r="F127" s="53" t="s">
        <v>69</v>
      </c>
      <c r="G127" s="53"/>
      <c r="H127" s="53"/>
      <c r="I127" s="35"/>
      <c r="J127" s="35"/>
      <c r="K127" s="35"/>
      <c r="L127" s="35"/>
      <c r="M127" s="35"/>
      <c r="N127" s="35"/>
    </row>
    <row r="128" spans="1:14" s="17" customFormat="1" ht="61.5" customHeight="1">
      <c r="A128" s="53" t="s">
        <v>247</v>
      </c>
      <c r="B128" s="69">
        <v>160000</v>
      </c>
      <c r="C128" s="70"/>
      <c r="D128" s="70"/>
      <c r="E128" s="61">
        <f t="shared" si="4"/>
        <v>0</v>
      </c>
      <c r="F128" s="53" t="s">
        <v>69</v>
      </c>
      <c r="G128" s="53"/>
      <c r="H128" s="53"/>
      <c r="I128" s="35"/>
      <c r="J128" s="35"/>
      <c r="K128" s="35"/>
      <c r="L128" s="35"/>
      <c r="M128" s="35"/>
      <c r="N128" s="35"/>
    </row>
    <row r="129" spans="1:14" s="17" customFormat="1" ht="57" customHeight="1">
      <c r="A129" s="53" t="s">
        <v>248</v>
      </c>
      <c r="B129" s="69">
        <v>4201060</v>
      </c>
      <c r="C129" s="70"/>
      <c r="D129" s="70"/>
      <c r="E129" s="61">
        <f t="shared" si="4"/>
        <v>0</v>
      </c>
      <c r="F129" s="53" t="s">
        <v>69</v>
      </c>
      <c r="G129" s="53"/>
      <c r="H129" s="53"/>
      <c r="I129" s="35"/>
      <c r="J129" s="35"/>
      <c r="K129" s="35"/>
      <c r="L129" s="35"/>
      <c r="M129" s="35"/>
      <c r="N129" s="35"/>
    </row>
    <row r="130" spans="1:14" s="17" customFormat="1" ht="84" customHeight="1">
      <c r="A130" s="53" t="s">
        <v>249</v>
      </c>
      <c r="B130" s="69">
        <v>30000</v>
      </c>
      <c r="C130" s="70"/>
      <c r="D130" s="70"/>
      <c r="E130" s="61">
        <f t="shared" si="4"/>
        <v>0</v>
      </c>
      <c r="F130" s="53" t="s">
        <v>250</v>
      </c>
      <c r="G130" s="53"/>
      <c r="H130" s="53"/>
      <c r="I130" s="35"/>
      <c r="J130" s="35"/>
      <c r="K130" s="35"/>
      <c r="L130" s="35"/>
      <c r="M130" s="35"/>
      <c r="N130" s="35"/>
    </row>
    <row r="131" spans="1:14" s="17" customFormat="1" ht="84.75" customHeight="1">
      <c r="A131" s="53" t="s">
        <v>251</v>
      </c>
      <c r="B131" s="69">
        <v>48200</v>
      </c>
      <c r="C131" s="70"/>
      <c r="D131" s="70"/>
      <c r="E131" s="61">
        <f t="shared" si="4"/>
        <v>0</v>
      </c>
      <c r="F131" s="53" t="s">
        <v>69</v>
      </c>
      <c r="G131" s="53"/>
      <c r="H131" s="53" t="s">
        <v>28</v>
      </c>
      <c r="I131" s="35"/>
      <c r="J131" s="35"/>
      <c r="K131" s="35"/>
      <c r="L131" s="35"/>
      <c r="M131" s="35"/>
      <c r="N131" s="35"/>
    </row>
    <row r="132" spans="1:14" s="17" customFormat="1" ht="108" customHeight="1">
      <c r="A132" s="53" t="s">
        <v>252</v>
      </c>
      <c r="B132" s="69">
        <v>40000</v>
      </c>
      <c r="C132" s="70"/>
      <c r="D132" s="70"/>
      <c r="E132" s="61">
        <f t="shared" si="4"/>
        <v>0</v>
      </c>
      <c r="F132" s="53" t="s">
        <v>69</v>
      </c>
      <c r="G132" s="53"/>
      <c r="H132" s="53" t="s">
        <v>28</v>
      </c>
      <c r="I132" s="35"/>
      <c r="J132" s="35"/>
      <c r="K132" s="35"/>
      <c r="L132" s="35"/>
      <c r="M132" s="35"/>
      <c r="N132" s="35"/>
    </row>
    <row r="133" spans="1:14" s="17" customFormat="1" ht="93" customHeight="1">
      <c r="A133" s="53" t="s">
        <v>253</v>
      </c>
      <c r="B133" s="69">
        <v>218000</v>
      </c>
      <c r="C133" s="70"/>
      <c r="D133" s="70"/>
      <c r="E133" s="61">
        <f t="shared" si="4"/>
        <v>0</v>
      </c>
      <c r="F133" s="53" t="s">
        <v>69</v>
      </c>
      <c r="G133" s="53"/>
      <c r="H133" s="53" t="s">
        <v>28</v>
      </c>
      <c r="I133" s="35"/>
      <c r="J133" s="35"/>
      <c r="K133" s="35"/>
      <c r="L133" s="35"/>
      <c r="M133" s="35"/>
      <c r="N133" s="35"/>
    </row>
    <row r="134" spans="1:14" s="17" customFormat="1" ht="84.75" customHeight="1">
      <c r="A134" s="53" t="s">
        <v>254</v>
      </c>
      <c r="B134" s="69">
        <v>27600</v>
      </c>
      <c r="C134" s="70"/>
      <c r="D134" s="70"/>
      <c r="E134" s="61">
        <f t="shared" si="4"/>
        <v>0</v>
      </c>
      <c r="F134" s="53" t="s">
        <v>69</v>
      </c>
      <c r="G134" s="53"/>
      <c r="H134" s="53" t="s">
        <v>28</v>
      </c>
      <c r="I134" s="35"/>
      <c r="J134" s="35"/>
      <c r="K134" s="35"/>
      <c r="L134" s="35"/>
      <c r="M134" s="35"/>
      <c r="N134" s="35"/>
    </row>
    <row r="135" spans="1:14" s="17" customFormat="1" ht="88.5" customHeight="1">
      <c r="A135" s="53" t="s">
        <v>255</v>
      </c>
      <c r="B135" s="69">
        <v>100000</v>
      </c>
      <c r="C135" s="70"/>
      <c r="D135" s="70"/>
      <c r="E135" s="61">
        <f t="shared" si="4"/>
        <v>0</v>
      </c>
      <c r="F135" s="53" t="s">
        <v>69</v>
      </c>
      <c r="G135" s="53"/>
      <c r="H135" s="53" t="s">
        <v>29</v>
      </c>
      <c r="I135" s="35"/>
      <c r="J135" s="35"/>
      <c r="K135" s="35"/>
      <c r="L135" s="35"/>
      <c r="M135" s="35"/>
      <c r="N135" s="35"/>
    </row>
    <row r="136" spans="1:14" s="17" customFormat="1" ht="83.25" customHeight="1">
      <c r="A136" s="53" t="s">
        <v>256</v>
      </c>
      <c r="B136" s="69">
        <v>900000</v>
      </c>
      <c r="C136" s="70"/>
      <c r="D136" s="70"/>
      <c r="E136" s="61">
        <f t="shared" si="4"/>
        <v>0</v>
      </c>
      <c r="F136" s="53" t="s">
        <v>69</v>
      </c>
      <c r="G136" s="53"/>
      <c r="H136" s="53" t="s">
        <v>30</v>
      </c>
      <c r="I136" s="35"/>
      <c r="J136" s="35"/>
      <c r="K136" s="35"/>
      <c r="L136" s="35"/>
      <c r="M136" s="35"/>
      <c r="N136" s="35"/>
    </row>
    <row r="137" spans="1:14" s="17" customFormat="1" ht="78" customHeight="1">
      <c r="A137" s="53" t="s">
        <v>257</v>
      </c>
      <c r="B137" s="69">
        <v>300000</v>
      </c>
      <c r="C137" s="70"/>
      <c r="D137" s="70"/>
      <c r="E137" s="61">
        <f t="shared" si="4"/>
        <v>0</v>
      </c>
      <c r="F137" s="53" t="s">
        <v>69</v>
      </c>
      <c r="G137" s="53"/>
      <c r="H137" s="53" t="s">
        <v>31</v>
      </c>
      <c r="I137" s="35"/>
      <c r="J137" s="35"/>
      <c r="K137" s="35"/>
      <c r="L137" s="35"/>
      <c r="M137" s="35"/>
      <c r="N137" s="35"/>
    </row>
    <row r="138" spans="1:14" s="17" customFormat="1" ht="85.5" customHeight="1">
      <c r="A138" s="53" t="s">
        <v>258</v>
      </c>
      <c r="B138" s="69">
        <v>168600</v>
      </c>
      <c r="C138" s="70"/>
      <c r="D138" s="70"/>
      <c r="E138" s="61">
        <f t="shared" si="4"/>
        <v>0</v>
      </c>
      <c r="F138" s="53" t="s">
        <v>69</v>
      </c>
      <c r="G138" s="53"/>
      <c r="H138" s="53" t="s">
        <v>31</v>
      </c>
      <c r="I138" s="35"/>
      <c r="J138" s="35"/>
      <c r="K138" s="35"/>
      <c r="L138" s="35"/>
      <c r="M138" s="35"/>
      <c r="N138" s="35"/>
    </row>
    <row r="139" spans="1:14" s="17" customFormat="1" ht="87" customHeight="1">
      <c r="A139" s="53" t="s">
        <v>259</v>
      </c>
      <c r="B139" s="69">
        <v>68400</v>
      </c>
      <c r="C139" s="70"/>
      <c r="D139" s="70"/>
      <c r="E139" s="61">
        <f t="shared" si="4"/>
        <v>0</v>
      </c>
      <c r="F139" s="53" t="s">
        <v>69</v>
      </c>
      <c r="G139" s="53"/>
      <c r="H139" s="53" t="s">
        <v>32</v>
      </c>
      <c r="I139" s="35"/>
      <c r="J139" s="35"/>
      <c r="K139" s="35"/>
      <c r="L139" s="35"/>
      <c r="M139" s="35"/>
      <c r="N139" s="35"/>
    </row>
    <row r="140" spans="1:14" s="17" customFormat="1" ht="87.75" customHeight="1">
      <c r="A140" s="53" t="s">
        <v>260</v>
      </c>
      <c r="B140" s="69">
        <v>69200</v>
      </c>
      <c r="C140" s="70"/>
      <c r="D140" s="70"/>
      <c r="E140" s="61">
        <f t="shared" si="4"/>
        <v>0</v>
      </c>
      <c r="F140" s="53" t="s">
        <v>69</v>
      </c>
      <c r="G140" s="53"/>
      <c r="H140" s="53" t="s">
        <v>261</v>
      </c>
      <c r="I140" s="35"/>
      <c r="J140" s="35"/>
      <c r="K140" s="35"/>
      <c r="L140" s="35"/>
      <c r="M140" s="35"/>
      <c r="N140" s="35"/>
    </row>
    <row r="141" spans="1:256" s="35" customFormat="1" ht="80.25" customHeight="1">
      <c r="A141" s="53" t="s">
        <v>262</v>
      </c>
      <c r="B141" s="69">
        <v>300000</v>
      </c>
      <c r="C141" s="70"/>
      <c r="D141" s="70"/>
      <c r="E141" s="61">
        <f t="shared" si="4"/>
        <v>0</v>
      </c>
      <c r="F141" s="53" t="s">
        <v>69</v>
      </c>
      <c r="G141" s="53"/>
      <c r="H141" s="53" t="s">
        <v>261</v>
      </c>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c r="FK141" s="22"/>
      <c r="FL141" s="22"/>
      <c r="FM141" s="22"/>
      <c r="FN141" s="22"/>
      <c r="FO141" s="22"/>
      <c r="FP141" s="22"/>
      <c r="FQ141" s="22"/>
      <c r="FR141" s="22"/>
      <c r="FS141" s="22"/>
      <c r="FT141" s="22"/>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2"/>
      <c r="GR141" s="22"/>
      <c r="GS141" s="22"/>
      <c r="GT141" s="22"/>
      <c r="GU141" s="22"/>
      <c r="GV141" s="22"/>
      <c r="GW141" s="22"/>
      <c r="GX141" s="22"/>
      <c r="GY141" s="22"/>
      <c r="GZ141" s="22"/>
      <c r="HA141" s="22"/>
      <c r="HB141" s="22"/>
      <c r="HC141" s="22"/>
      <c r="HD141" s="22"/>
      <c r="HE141" s="22"/>
      <c r="HF141" s="22"/>
      <c r="HG141" s="22"/>
      <c r="HH141" s="22"/>
      <c r="HI141" s="22"/>
      <c r="HJ141" s="22"/>
      <c r="HK141" s="22"/>
      <c r="HL141" s="22"/>
      <c r="HM141" s="22"/>
      <c r="HN141" s="22"/>
      <c r="HO141" s="22"/>
      <c r="HP141" s="22"/>
      <c r="HQ141" s="22"/>
      <c r="HR141" s="22"/>
      <c r="HS141" s="22"/>
      <c r="HT141" s="22"/>
      <c r="HU141" s="22"/>
      <c r="HV141" s="22"/>
      <c r="HW141" s="22"/>
      <c r="HX141" s="22"/>
      <c r="HY141" s="22"/>
      <c r="HZ141" s="22"/>
      <c r="IA141" s="22"/>
      <c r="IB141" s="22"/>
      <c r="IC141" s="22"/>
      <c r="ID141" s="22"/>
      <c r="IE141" s="22"/>
      <c r="IF141" s="22"/>
      <c r="IG141" s="22"/>
      <c r="IH141" s="22"/>
      <c r="II141" s="22"/>
      <c r="IJ141" s="22"/>
      <c r="IK141" s="22"/>
      <c r="IL141" s="22"/>
      <c r="IM141" s="22"/>
      <c r="IN141" s="22"/>
      <c r="IO141" s="22"/>
      <c r="IP141" s="22"/>
      <c r="IQ141" s="22"/>
      <c r="IR141" s="22"/>
      <c r="IS141" s="22"/>
      <c r="IT141" s="22"/>
      <c r="IU141" s="22"/>
      <c r="IV141" s="22"/>
    </row>
    <row r="142" spans="1:256" s="35" customFormat="1" ht="94.5" customHeight="1">
      <c r="A142" s="53" t="s">
        <v>263</v>
      </c>
      <c r="B142" s="69">
        <v>280000</v>
      </c>
      <c r="C142" s="70"/>
      <c r="D142" s="70"/>
      <c r="E142" s="61">
        <f t="shared" si="4"/>
        <v>0</v>
      </c>
      <c r="F142" s="53" t="s">
        <v>69</v>
      </c>
      <c r="G142" s="53"/>
      <c r="H142" s="53" t="s">
        <v>33</v>
      </c>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22"/>
      <c r="FO142" s="22"/>
      <c r="FP142" s="22"/>
      <c r="FQ142" s="22"/>
      <c r="FR142" s="22"/>
      <c r="FS142" s="22"/>
      <c r="FT142" s="22"/>
      <c r="FU142" s="22"/>
      <c r="FV142" s="22"/>
      <c r="FW142" s="22"/>
      <c r="FX142" s="22"/>
      <c r="FY142" s="22"/>
      <c r="FZ142" s="22"/>
      <c r="GA142" s="22"/>
      <c r="GB142" s="22"/>
      <c r="GC142" s="22"/>
      <c r="GD142" s="22"/>
      <c r="GE142" s="22"/>
      <c r="GF142" s="22"/>
      <c r="GG142" s="22"/>
      <c r="GH142" s="22"/>
      <c r="GI142" s="22"/>
      <c r="GJ142" s="22"/>
      <c r="GK142" s="22"/>
      <c r="GL142" s="22"/>
      <c r="GM142" s="22"/>
      <c r="GN142" s="22"/>
      <c r="GO142" s="22"/>
      <c r="GP142" s="22"/>
      <c r="GQ142" s="22"/>
      <c r="GR142" s="22"/>
      <c r="GS142" s="22"/>
      <c r="GT142" s="22"/>
      <c r="GU142" s="22"/>
      <c r="GV142" s="22"/>
      <c r="GW142" s="22"/>
      <c r="GX142" s="22"/>
      <c r="GY142" s="22"/>
      <c r="GZ142" s="22"/>
      <c r="HA142" s="22"/>
      <c r="HB142" s="22"/>
      <c r="HC142" s="22"/>
      <c r="HD142" s="22"/>
      <c r="HE142" s="22"/>
      <c r="HF142" s="22"/>
      <c r="HG142" s="22"/>
      <c r="HH142" s="22"/>
      <c r="HI142" s="22"/>
      <c r="HJ142" s="22"/>
      <c r="HK142" s="22"/>
      <c r="HL142" s="22"/>
      <c r="HM142" s="22"/>
      <c r="HN142" s="22"/>
      <c r="HO142" s="22"/>
      <c r="HP142" s="22"/>
      <c r="HQ142" s="22"/>
      <c r="HR142" s="22"/>
      <c r="HS142" s="22"/>
      <c r="HT142" s="22"/>
      <c r="HU142" s="22"/>
      <c r="HV142" s="22"/>
      <c r="HW142" s="22"/>
      <c r="HX142" s="22"/>
      <c r="HY142" s="22"/>
      <c r="HZ142" s="22"/>
      <c r="IA142" s="22"/>
      <c r="IB142" s="22"/>
      <c r="IC142" s="22"/>
      <c r="ID142" s="22"/>
      <c r="IE142" s="22"/>
      <c r="IF142" s="22"/>
      <c r="IG142" s="22"/>
      <c r="IH142" s="22"/>
      <c r="II142" s="22"/>
      <c r="IJ142" s="22"/>
      <c r="IK142" s="22"/>
      <c r="IL142" s="22"/>
      <c r="IM142" s="22"/>
      <c r="IN142" s="22"/>
      <c r="IO142" s="22"/>
      <c r="IP142" s="22"/>
      <c r="IQ142" s="22"/>
      <c r="IR142" s="22"/>
      <c r="IS142" s="22"/>
      <c r="IT142" s="22"/>
      <c r="IU142" s="22"/>
      <c r="IV142" s="22"/>
    </row>
    <row r="143" spans="1:256" s="35" customFormat="1" ht="113.25" customHeight="1">
      <c r="A143" s="53" t="s">
        <v>264</v>
      </c>
      <c r="B143" s="69">
        <v>348100</v>
      </c>
      <c r="C143" s="70"/>
      <c r="D143" s="70"/>
      <c r="E143" s="61">
        <f t="shared" si="4"/>
        <v>0</v>
      </c>
      <c r="F143" s="53" t="s">
        <v>69</v>
      </c>
      <c r="G143" s="53"/>
      <c r="H143" s="53" t="s">
        <v>33</v>
      </c>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c r="FK143" s="22"/>
      <c r="FL143" s="22"/>
      <c r="FM143" s="22"/>
      <c r="FN143" s="22"/>
      <c r="FO143" s="22"/>
      <c r="FP143" s="22"/>
      <c r="FQ143" s="22"/>
      <c r="FR143" s="22"/>
      <c r="FS143" s="22"/>
      <c r="FT143" s="22"/>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2"/>
      <c r="GR143" s="22"/>
      <c r="GS143" s="22"/>
      <c r="GT143" s="22"/>
      <c r="GU143" s="22"/>
      <c r="GV143" s="22"/>
      <c r="GW143" s="22"/>
      <c r="GX143" s="22"/>
      <c r="GY143" s="22"/>
      <c r="GZ143" s="22"/>
      <c r="HA143" s="22"/>
      <c r="HB143" s="22"/>
      <c r="HC143" s="22"/>
      <c r="HD143" s="22"/>
      <c r="HE143" s="22"/>
      <c r="HF143" s="22"/>
      <c r="HG143" s="22"/>
      <c r="HH143" s="22"/>
      <c r="HI143" s="22"/>
      <c r="HJ143" s="22"/>
      <c r="HK143" s="22"/>
      <c r="HL143" s="22"/>
      <c r="HM143" s="22"/>
      <c r="HN143" s="22"/>
      <c r="HO143" s="22"/>
      <c r="HP143" s="22"/>
      <c r="HQ143" s="22"/>
      <c r="HR143" s="22"/>
      <c r="HS143" s="22"/>
      <c r="HT143" s="22"/>
      <c r="HU143" s="22"/>
      <c r="HV143" s="22"/>
      <c r="HW143" s="22"/>
      <c r="HX143" s="22"/>
      <c r="HY143" s="22"/>
      <c r="HZ143" s="22"/>
      <c r="IA143" s="22"/>
      <c r="IB143" s="22"/>
      <c r="IC143" s="22"/>
      <c r="ID143" s="22"/>
      <c r="IE143" s="22"/>
      <c r="IF143" s="22"/>
      <c r="IG143" s="22"/>
      <c r="IH143" s="22"/>
      <c r="II143" s="22"/>
      <c r="IJ143" s="22"/>
      <c r="IK143" s="22"/>
      <c r="IL143" s="22"/>
      <c r="IM143" s="22"/>
      <c r="IN143" s="22"/>
      <c r="IO143" s="22"/>
      <c r="IP143" s="22"/>
      <c r="IQ143" s="22"/>
      <c r="IR143" s="22"/>
      <c r="IS143" s="22"/>
      <c r="IT143" s="22"/>
      <c r="IU143" s="22"/>
      <c r="IV143" s="22"/>
    </row>
    <row r="144" spans="1:256" s="35" customFormat="1" ht="84.75" customHeight="1">
      <c r="A144" s="53" t="s">
        <v>265</v>
      </c>
      <c r="B144" s="69">
        <v>180000</v>
      </c>
      <c r="C144" s="111"/>
      <c r="D144" s="111"/>
      <c r="E144" s="61">
        <f t="shared" si="4"/>
        <v>0</v>
      </c>
      <c r="F144" s="53" t="s">
        <v>69</v>
      </c>
      <c r="G144" s="53"/>
      <c r="H144" s="53" t="s">
        <v>33</v>
      </c>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c r="FK144" s="22"/>
      <c r="FL144" s="22"/>
      <c r="FM144" s="22"/>
      <c r="FN144" s="22"/>
      <c r="FO144" s="22"/>
      <c r="FP144" s="22"/>
      <c r="FQ144" s="22"/>
      <c r="FR144" s="22"/>
      <c r="FS144" s="22"/>
      <c r="FT144" s="22"/>
      <c r="FU144" s="22"/>
      <c r="FV144" s="22"/>
      <c r="FW144" s="22"/>
      <c r="FX144" s="22"/>
      <c r="FY144" s="22"/>
      <c r="FZ144" s="22"/>
      <c r="GA144" s="22"/>
      <c r="GB144" s="22"/>
      <c r="GC144" s="22"/>
      <c r="GD144" s="22"/>
      <c r="GE144" s="22"/>
      <c r="GF144" s="22"/>
      <c r="GG144" s="22"/>
      <c r="GH144" s="22"/>
      <c r="GI144" s="22"/>
      <c r="GJ144" s="22"/>
      <c r="GK144" s="22"/>
      <c r="GL144" s="22"/>
      <c r="GM144" s="22"/>
      <c r="GN144" s="22"/>
      <c r="GO144" s="22"/>
      <c r="GP144" s="22"/>
      <c r="GQ144" s="22"/>
      <c r="GR144" s="22"/>
      <c r="GS144" s="22"/>
      <c r="GT144" s="22"/>
      <c r="GU144" s="22"/>
      <c r="GV144" s="22"/>
      <c r="GW144" s="22"/>
      <c r="GX144" s="22"/>
      <c r="GY144" s="22"/>
      <c r="GZ144" s="22"/>
      <c r="HA144" s="22"/>
      <c r="HB144" s="22"/>
      <c r="HC144" s="22"/>
      <c r="HD144" s="22"/>
      <c r="HE144" s="22"/>
      <c r="HF144" s="22"/>
      <c r="HG144" s="22"/>
      <c r="HH144" s="22"/>
      <c r="HI144" s="22"/>
      <c r="HJ144" s="22"/>
      <c r="HK144" s="22"/>
      <c r="HL144" s="22"/>
      <c r="HM144" s="22"/>
      <c r="HN144" s="22"/>
      <c r="HO144" s="22"/>
      <c r="HP144" s="22"/>
      <c r="HQ144" s="22"/>
      <c r="HR144" s="22"/>
      <c r="HS144" s="22"/>
      <c r="HT144" s="22"/>
      <c r="HU144" s="22"/>
      <c r="HV144" s="22"/>
      <c r="HW144" s="22"/>
      <c r="HX144" s="22"/>
      <c r="HY144" s="22"/>
      <c r="HZ144" s="22"/>
      <c r="IA144" s="22"/>
      <c r="IB144" s="22"/>
      <c r="IC144" s="22"/>
      <c r="ID144" s="22"/>
      <c r="IE144" s="22"/>
      <c r="IF144" s="22"/>
      <c r="IG144" s="22"/>
      <c r="IH144" s="22"/>
      <c r="II144" s="22"/>
      <c r="IJ144" s="22"/>
      <c r="IK144" s="22"/>
      <c r="IL144" s="22"/>
      <c r="IM144" s="22"/>
      <c r="IN144" s="22"/>
      <c r="IO144" s="22"/>
      <c r="IP144" s="22"/>
      <c r="IQ144" s="22"/>
      <c r="IR144" s="22"/>
      <c r="IS144" s="22"/>
      <c r="IT144" s="22"/>
      <c r="IU144" s="22"/>
      <c r="IV144" s="22"/>
    </row>
    <row r="145" spans="1:256" s="35" customFormat="1" ht="90.75" customHeight="1">
      <c r="A145" s="53" t="s">
        <v>266</v>
      </c>
      <c r="B145" s="69">
        <v>150000</v>
      </c>
      <c r="C145" s="111"/>
      <c r="D145" s="111"/>
      <c r="E145" s="61">
        <f t="shared" si="4"/>
        <v>0</v>
      </c>
      <c r="F145" s="53" t="s">
        <v>69</v>
      </c>
      <c r="G145" s="53"/>
      <c r="H145" s="53" t="s">
        <v>267</v>
      </c>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22"/>
      <c r="FA145" s="22"/>
      <c r="FB145" s="22"/>
      <c r="FC145" s="22"/>
      <c r="FD145" s="22"/>
      <c r="FE145" s="22"/>
      <c r="FF145" s="22"/>
      <c r="FG145" s="22"/>
      <c r="FH145" s="22"/>
      <c r="FI145" s="22"/>
      <c r="FJ145" s="22"/>
      <c r="FK145" s="22"/>
      <c r="FL145" s="22"/>
      <c r="FM145" s="22"/>
      <c r="FN145" s="22"/>
      <c r="FO145" s="22"/>
      <c r="FP145" s="22"/>
      <c r="FQ145" s="22"/>
      <c r="FR145" s="22"/>
      <c r="FS145" s="22"/>
      <c r="FT145" s="22"/>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2"/>
      <c r="GR145" s="22"/>
      <c r="GS145" s="22"/>
      <c r="GT145" s="22"/>
      <c r="GU145" s="22"/>
      <c r="GV145" s="22"/>
      <c r="GW145" s="22"/>
      <c r="GX145" s="22"/>
      <c r="GY145" s="22"/>
      <c r="GZ145" s="22"/>
      <c r="HA145" s="22"/>
      <c r="HB145" s="22"/>
      <c r="HC145" s="22"/>
      <c r="HD145" s="22"/>
      <c r="HE145" s="22"/>
      <c r="HF145" s="22"/>
      <c r="HG145" s="22"/>
      <c r="HH145" s="22"/>
      <c r="HI145" s="22"/>
      <c r="HJ145" s="22"/>
      <c r="HK145" s="22"/>
      <c r="HL145" s="22"/>
      <c r="HM145" s="22"/>
      <c r="HN145" s="22"/>
      <c r="HO145" s="22"/>
      <c r="HP145" s="22"/>
      <c r="HQ145" s="22"/>
      <c r="HR145" s="22"/>
      <c r="HS145" s="22"/>
      <c r="HT145" s="22"/>
      <c r="HU145" s="22"/>
      <c r="HV145" s="22"/>
      <c r="HW145" s="22"/>
      <c r="HX145" s="22"/>
      <c r="HY145" s="22"/>
      <c r="HZ145" s="22"/>
      <c r="IA145" s="22"/>
      <c r="IB145" s="22"/>
      <c r="IC145" s="22"/>
      <c r="ID145" s="22"/>
      <c r="IE145" s="22"/>
      <c r="IF145" s="22"/>
      <c r="IG145" s="22"/>
      <c r="IH145" s="22"/>
      <c r="II145" s="22"/>
      <c r="IJ145" s="22"/>
      <c r="IK145" s="22"/>
      <c r="IL145" s="22"/>
      <c r="IM145" s="22"/>
      <c r="IN145" s="22"/>
      <c r="IO145" s="22"/>
      <c r="IP145" s="22"/>
      <c r="IQ145" s="22"/>
      <c r="IR145" s="22"/>
      <c r="IS145" s="22"/>
      <c r="IT145" s="22"/>
      <c r="IU145" s="22"/>
      <c r="IV145" s="22"/>
    </row>
    <row r="146" spans="1:256" s="35" customFormat="1" ht="74.25" customHeight="1">
      <c r="A146" s="53" t="s">
        <v>268</v>
      </c>
      <c r="B146" s="69">
        <v>77720</v>
      </c>
      <c r="C146" s="111"/>
      <c r="D146" s="111"/>
      <c r="E146" s="61">
        <f t="shared" si="4"/>
        <v>0</v>
      </c>
      <c r="F146" s="53" t="s">
        <v>69</v>
      </c>
      <c r="G146" s="53"/>
      <c r="H146" s="53" t="s">
        <v>269</v>
      </c>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c r="EE146" s="22"/>
      <c r="EF146" s="22"/>
      <c r="EG146" s="22"/>
      <c r="EH146" s="22"/>
      <c r="EI146" s="22"/>
      <c r="EJ146" s="22"/>
      <c r="EK146" s="22"/>
      <c r="EL146" s="22"/>
      <c r="EM146" s="22"/>
      <c r="EN146" s="22"/>
      <c r="EO146" s="22"/>
      <c r="EP146" s="22"/>
      <c r="EQ146" s="22"/>
      <c r="ER146" s="22"/>
      <c r="ES146" s="22"/>
      <c r="ET146" s="22"/>
      <c r="EU146" s="22"/>
      <c r="EV146" s="22"/>
      <c r="EW146" s="22"/>
      <c r="EX146" s="22"/>
      <c r="EY146" s="22"/>
      <c r="EZ146" s="22"/>
      <c r="FA146" s="22"/>
      <c r="FB146" s="22"/>
      <c r="FC146" s="22"/>
      <c r="FD146" s="22"/>
      <c r="FE146" s="22"/>
      <c r="FF146" s="22"/>
      <c r="FG146" s="22"/>
      <c r="FH146" s="22"/>
      <c r="FI146" s="22"/>
      <c r="FJ146" s="22"/>
      <c r="FK146" s="22"/>
      <c r="FL146" s="22"/>
      <c r="FM146" s="22"/>
      <c r="FN146" s="22"/>
      <c r="FO146" s="22"/>
      <c r="FP146" s="22"/>
      <c r="FQ146" s="22"/>
      <c r="FR146" s="22"/>
      <c r="FS146" s="22"/>
      <c r="FT146" s="22"/>
      <c r="FU146" s="22"/>
      <c r="FV146" s="22"/>
      <c r="FW146" s="22"/>
      <c r="FX146" s="22"/>
      <c r="FY146" s="22"/>
      <c r="FZ146" s="22"/>
      <c r="GA146" s="22"/>
      <c r="GB146" s="22"/>
      <c r="GC146" s="22"/>
      <c r="GD146" s="22"/>
      <c r="GE146" s="22"/>
      <c r="GF146" s="22"/>
      <c r="GG146" s="22"/>
      <c r="GH146" s="22"/>
      <c r="GI146" s="22"/>
      <c r="GJ146" s="22"/>
      <c r="GK146" s="22"/>
      <c r="GL146" s="22"/>
      <c r="GM146" s="22"/>
      <c r="GN146" s="22"/>
      <c r="GO146" s="22"/>
      <c r="GP146" s="22"/>
      <c r="GQ146" s="22"/>
      <c r="GR146" s="22"/>
      <c r="GS146" s="22"/>
      <c r="GT146" s="22"/>
      <c r="GU146" s="22"/>
      <c r="GV146" s="22"/>
      <c r="GW146" s="22"/>
      <c r="GX146" s="22"/>
      <c r="GY146" s="22"/>
      <c r="GZ146" s="22"/>
      <c r="HA146" s="22"/>
      <c r="HB146" s="22"/>
      <c r="HC146" s="22"/>
      <c r="HD146" s="22"/>
      <c r="HE146" s="22"/>
      <c r="HF146" s="22"/>
      <c r="HG146" s="22"/>
      <c r="HH146" s="22"/>
      <c r="HI146" s="22"/>
      <c r="HJ146" s="22"/>
      <c r="HK146" s="22"/>
      <c r="HL146" s="22"/>
      <c r="HM146" s="22"/>
      <c r="HN146" s="22"/>
      <c r="HO146" s="22"/>
      <c r="HP146" s="22"/>
      <c r="HQ146" s="22"/>
      <c r="HR146" s="22"/>
      <c r="HS146" s="22"/>
      <c r="HT146" s="22"/>
      <c r="HU146" s="22"/>
      <c r="HV146" s="22"/>
      <c r="HW146" s="22"/>
      <c r="HX146" s="22"/>
      <c r="HY146" s="22"/>
      <c r="HZ146" s="22"/>
      <c r="IA146" s="22"/>
      <c r="IB146" s="22"/>
      <c r="IC146" s="22"/>
      <c r="ID146" s="22"/>
      <c r="IE146" s="22"/>
      <c r="IF146" s="22"/>
      <c r="IG146" s="22"/>
      <c r="IH146" s="22"/>
      <c r="II146" s="22"/>
      <c r="IJ146" s="22"/>
      <c r="IK146" s="22"/>
      <c r="IL146" s="22"/>
      <c r="IM146" s="22"/>
      <c r="IN146" s="22"/>
      <c r="IO146" s="22"/>
      <c r="IP146" s="22"/>
      <c r="IQ146" s="22"/>
      <c r="IR146" s="22"/>
      <c r="IS146" s="22"/>
      <c r="IT146" s="22"/>
      <c r="IU146" s="22"/>
      <c r="IV146" s="22"/>
    </row>
    <row r="147" spans="1:256" s="35" customFormat="1" ht="85.5" customHeight="1">
      <c r="A147" s="53" t="s">
        <v>270</v>
      </c>
      <c r="B147" s="69">
        <v>173400</v>
      </c>
      <c r="C147" s="111"/>
      <c r="D147" s="111"/>
      <c r="E147" s="61">
        <f t="shared" si="4"/>
        <v>0</v>
      </c>
      <c r="F147" s="53" t="s">
        <v>69</v>
      </c>
      <c r="G147" s="53"/>
      <c r="H147" s="53" t="s">
        <v>269</v>
      </c>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c r="IG147" s="22"/>
      <c r="IH147" s="22"/>
      <c r="II147" s="22"/>
      <c r="IJ147" s="22"/>
      <c r="IK147" s="22"/>
      <c r="IL147" s="22"/>
      <c r="IM147" s="22"/>
      <c r="IN147" s="22"/>
      <c r="IO147" s="22"/>
      <c r="IP147" s="22"/>
      <c r="IQ147" s="22"/>
      <c r="IR147" s="22"/>
      <c r="IS147" s="22"/>
      <c r="IT147" s="22"/>
      <c r="IU147" s="22"/>
      <c r="IV147" s="22"/>
    </row>
    <row r="148" spans="1:256" s="35" customFormat="1" ht="80.25" customHeight="1">
      <c r="A148" s="53" t="s">
        <v>271</v>
      </c>
      <c r="B148" s="69">
        <v>72200</v>
      </c>
      <c r="C148" s="111"/>
      <c r="D148" s="111"/>
      <c r="E148" s="61">
        <f t="shared" si="4"/>
        <v>0</v>
      </c>
      <c r="F148" s="53" t="s">
        <v>69</v>
      </c>
      <c r="G148" s="53"/>
      <c r="H148" s="53" t="s">
        <v>272</v>
      </c>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c r="EE148" s="22"/>
      <c r="EF148" s="22"/>
      <c r="EG148" s="22"/>
      <c r="EH148" s="22"/>
      <c r="EI148" s="22"/>
      <c r="EJ148" s="22"/>
      <c r="EK148" s="22"/>
      <c r="EL148" s="22"/>
      <c r="EM148" s="22"/>
      <c r="EN148" s="22"/>
      <c r="EO148" s="22"/>
      <c r="EP148" s="22"/>
      <c r="EQ148" s="22"/>
      <c r="ER148" s="22"/>
      <c r="ES148" s="22"/>
      <c r="ET148" s="22"/>
      <c r="EU148" s="22"/>
      <c r="EV148" s="22"/>
      <c r="EW148" s="22"/>
      <c r="EX148" s="22"/>
      <c r="EY148" s="22"/>
      <c r="EZ148" s="22"/>
      <c r="FA148" s="22"/>
      <c r="FB148" s="22"/>
      <c r="FC148" s="22"/>
      <c r="FD148" s="22"/>
      <c r="FE148" s="22"/>
      <c r="FF148" s="22"/>
      <c r="FG148" s="22"/>
      <c r="FH148" s="22"/>
      <c r="FI148" s="22"/>
      <c r="FJ148" s="22"/>
      <c r="FK148" s="22"/>
      <c r="FL148" s="22"/>
      <c r="FM148" s="22"/>
      <c r="FN148" s="22"/>
      <c r="FO148" s="22"/>
      <c r="FP148" s="22"/>
      <c r="FQ148" s="22"/>
      <c r="FR148" s="22"/>
      <c r="FS148" s="22"/>
      <c r="FT148" s="22"/>
      <c r="FU148" s="22"/>
      <c r="FV148" s="22"/>
      <c r="FW148" s="22"/>
      <c r="FX148" s="22"/>
      <c r="FY148" s="22"/>
      <c r="FZ148" s="22"/>
      <c r="GA148" s="22"/>
      <c r="GB148" s="22"/>
      <c r="GC148" s="22"/>
      <c r="GD148" s="22"/>
      <c r="GE148" s="22"/>
      <c r="GF148" s="22"/>
      <c r="GG148" s="22"/>
      <c r="GH148" s="22"/>
      <c r="GI148" s="22"/>
      <c r="GJ148" s="22"/>
      <c r="GK148" s="22"/>
      <c r="GL148" s="22"/>
      <c r="GM148" s="22"/>
      <c r="GN148" s="22"/>
      <c r="GO148" s="22"/>
      <c r="GP148" s="22"/>
      <c r="GQ148" s="22"/>
      <c r="GR148" s="22"/>
      <c r="GS148" s="22"/>
      <c r="GT148" s="22"/>
      <c r="GU148" s="22"/>
      <c r="GV148" s="22"/>
      <c r="GW148" s="22"/>
      <c r="GX148" s="22"/>
      <c r="GY148" s="22"/>
      <c r="GZ148" s="22"/>
      <c r="HA148" s="22"/>
      <c r="HB148" s="22"/>
      <c r="HC148" s="22"/>
      <c r="HD148" s="22"/>
      <c r="HE148" s="22"/>
      <c r="HF148" s="22"/>
      <c r="HG148" s="22"/>
      <c r="HH148" s="22"/>
      <c r="HI148" s="22"/>
      <c r="HJ148" s="22"/>
      <c r="HK148" s="22"/>
      <c r="HL148" s="22"/>
      <c r="HM148" s="22"/>
      <c r="HN148" s="22"/>
      <c r="HO148" s="22"/>
      <c r="HP148" s="22"/>
      <c r="HQ148" s="22"/>
      <c r="HR148" s="22"/>
      <c r="HS148" s="22"/>
      <c r="HT148" s="22"/>
      <c r="HU148" s="22"/>
      <c r="HV148" s="22"/>
      <c r="HW148" s="22"/>
      <c r="HX148" s="22"/>
      <c r="HY148" s="22"/>
      <c r="HZ148" s="22"/>
      <c r="IA148" s="22"/>
      <c r="IB148" s="22"/>
      <c r="IC148" s="22"/>
      <c r="ID148" s="22"/>
      <c r="IE148" s="22"/>
      <c r="IF148" s="22"/>
      <c r="IG148" s="22"/>
      <c r="IH148" s="22"/>
      <c r="II148" s="22"/>
      <c r="IJ148" s="22"/>
      <c r="IK148" s="22"/>
      <c r="IL148" s="22"/>
      <c r="IM148" s="22"/>
      <c r="IN148" s="22"/>
      <c r="IO148" s="22"/>
      <c r="IP148" s="22"/>
      <c r="IQ148" s="22"/>
      <c r="IR148" s="22"/>
      <c r="IS148" s="22"/>
      <c r="IT148" s="22"/>
      <c r="IU148" s="22"/>
      <c r="IV148" s="22"/>
    </row>
    <row r="149" spans="1:256" s="35" customFormat="1" ht="84.75" customHeight="1">
      <c r="A149" s="53" t="s">
        <v>273</v>
      </c>
      <c r="B149" s="69">
        <v>255200</v>
      </c>
      <c r="C149" s="111"/>
      <c r="D149" s="111"/>
      <c r="E149" s="61">
        <f t="shared" si="4"/>
        <v>0</v>
      </c>
      <c r="F149" s="53" t="s">
        <v>69</v>
      </c>
      <c r="G149" s="53"/>
      <c r="H149" s="53" t="s">
        <v>38</v>
      </c>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c r="HM149" s="22"/>
      <c r="HN149" s="22"/>
      <c r="HO149" s="22"/>
      <c r="HP149" s="22"/>
      <c r="HQ149" s="22"/>
      <c r="HR149" s="22"/>
      <c r="HS149" s="22"/>
      <c r="HT149" s="22"/>
      <c r="HU149" s="22"/>
      <c r="HV149" s="22"/>
      <c r="HW149" s="22"/>
      <c r="HX149" s="22"/>
      <c r="HY149" s="22"/>
      <c r="HZ149" s="22"/>
      <c r="IA149" s="22"/>
      <c r="IB149" s="22"/>
      <c r="IC149" s="22"/>
      <c r="ID149" s="22"/>
      <c r="IE149" s="22"/>
      <c r="IF149" s="22"/>
      <c r="IG149" s="22"/>
      <c r="IH149" s="22"/>
      <c r="II149" s="22"/>
      <c r="IJ149" s="22"/>
      <c r="IK149" s="22"/>
      <c r="IL149" s="22"/>
      <c r="IM149" s="22"/>
      <c r="IN149" s="22"/>
      <c r="IO149" s="22"/>
      <c r="IP149" s="22"/>
      <c r="IQ149" s="22"/>
      <c r="IR149" s="22"/>
      <c r="IS149" s="22"/>
      <c r="IT149" s="22"/>
      <c r="IU149" s="22"/>
      <c r="IV149" s="22"/>
    </row>
    <row r="150" spans="1:14" s="37" customFormat="1" ht="60" customHeight="1">
      <c r="A150" s="53" t="s">
        <v>274</v>
      </c>
      <c r="B150" s="69">
        <v>950000</v>
      </c>
      <c r="C150" s="69"/>
      <c r="D150" s="69"/>
      <c r="E150" s="61">
        <f t="shared" si="4"/>
        <v>0</v>
      </c>
      <c r="F150" s="53" t="s">
        <v>69</v>
      </c>
      <c r="G150" s="53"/>
      <c r="H150" s="53"/>
      <c r="I150" s="36"/>
      <c r="J150" s="36"/>
      <c r="K150" s="36"/>
      <c r="L150" s="36"/>
      <c r="M150" s="36"/>
      <c r="N150" s="36"/>
    </row>
    <row r="151" spans="1:14" s="17" customFormat="1" ht="58.5" customHeight="1">
      <c r="A151" s="53" t="s">
        <v>275</v>
      </c>
      <c r="B151" s="69">
        <v>141784000</v>
      </c>
      <c r="C151" s="69">
        <v>27605821</v>
      </c>
      <c r="D151" s="69">
        <v>27605821</v>
      </c>
      <c r="E151" s="61">
        <f t="shared" si="4"/>
        <v>0.19470335863002877</v>
      </c>
      <c r="F151" s="53" t="s">
        <v>276</v>
      </c>
      <c r="G151" s="109">
        <v>0.1772</v>
      </c>
      <c r="H151" s="53"/>
      <c r="I151" s="35"/>
      <c r="J151" s="35"/>
      <c r="K151" s="35"/>
      <c r="L151" s="35"/>
      <c r="M151" s="35"/>
      <c r="N151" s="35"/>
    </row>
    <row r="152" spans="1:14" s="17" customFormat="1" ht="66" customHeight="1">
      <c r="A152" s="66" t="s">
        <v>106</v>
      </c>
      <c r="B152" s="69">
        <f>SUM(B111:B151)</f>
        <v>157592200</v>
      </c>
      <c r="C152" s="72">
        <f>SUM(C111:C151)</f>
        <v>30259684</v>
      </c>
      <c r="D152" s="72">
        <f>SUM(D111:D151)</f>
        <v>30259684</v>
      </c>
      <c r="E152" s="53"/>
      <c r="F152" s="53"/>
      <c r="G152" s="53"/>
      <c r="H152" s="53"/>
      <c r="I152" s="35"/>
      <c r="J152" s="35"/>
      <c r="K152" s="35"/>
      <c r="L152" s="35"/>
      <c r="M152" s="35"/>
      <c r="N152" s="35"/>
    </row>
    <row r="153" spans="1:14" s="17" customFormat="1" ht="103.5" customHeight="1">
      <c r="A153" s="101" t="s">
        <v>4</v>
      </c>
      <c r="B153" s="102"/>
      <c r="C153" s="102"/>
      <c r="D153" s="102"/>
      <c r="E153" s="102"/>
      <c r="F153" s="102"/>
      <c r="G153" s="102"/>
      <c r="H153" s="102"/>
      <c r="I153" s="35"/>
      <c r="J153" s="35"/>
      <c r="K153" s="35"/>
      <c r="L153" s="35"/>
      <c r="M153" s="35"/>
      <c r="N153" s="35"/>
    </row>
    <row r="154" spans="1:14" s="17" customFormat="1" ht="117.75" customHeight="1">
      <c r="A154" s="53" t="s">
        <v>277</v>
      </c>
      <c r="B154" s="78"/>
      <c r="C154" s="57">
        <v>465000</v>
      </c>
      <c r="D154" s="57">
        <v>465000</v>
      </c>
      <c r="E154" s="55"/>
      <c r="F154" s="53" t="s">
        <v>65</v>
      </c>
      <c r="G154" s="53" t="s">
        <v>278</v>
      </c>
      <c r="H154" s="53" t="s">
        <v>75</v>
      </c>
      <c r="I154" s="35"/>
      <c r="J154" s="35"/>
      <c r="K154" s="35"/>
      <c r="L154" s="35"/>
      <c r="M154" s="35"/>
      <c r="N154" s="35"/>
    </row>
    <row r="155" spans="1:14" s="17" customFormat="1" ht="107.25" customHeight="1">
      <c r="A155" s="53" t="s">
        <v>279</v>
      </c>
      <c r="B155" s="78"/>
      <c r="C155" s="57">
        <v>350025</v>
      </c>
      <c r="D155" s="57">
        <v>350025</v>
      </c>
      <c r="E155" s="55"/>
      <c r="F155" s="53" t="s">
        <v>65</v>
      </c>
      <c r="G155" s="53" t="s">
        <v>280</v>
      </c>
      <c r="H155" s="53" t="s">
        <v>281</v>
      </c>
      <c r="I155" s="35"/>
      <c r="J155" s="35"/>
      <c r="K155" s="35"/>
      <c r="L155" s="35"/>
      <c r="M155" s="35"/>
      <c r="N155" s="35"/>
    </row>
    <row r="156" spans="1:14" s="17" customFormat="1" ht="87.75" customHeight="1">
      <c r="A156" s="53" t="s">
        <v>282</v>
      </c>
      <c r="B156" s="70"/>
      <c r="C156" s="57">
        <v>226730</v>
      </c>
      <c r="D156" s="57">
        <v>226730</v>
      </c>
      <c r="E156" s="55"/>
      <c r="F156" s="53" t="s">
        <v>65</v>
      </c>
      <c r="G156" s="53" t="s">
        <v>283</v>
      </c>
      <c r="H156" s="53" t="s">
        <v>284</v>
      </c>
      <c r="I156" s="35"/>
      <c r="J156" s="35"/>
      <c r="K156" s="35"/>
      <c r="L156" s="35"/>
      <c r="M156" s="35"/>
      <c r="N156" s="35"/>
    </row>
    <row r="157" spans="1:14" s="17" customFormat="1" ht="114" customHeight="1">
      <c r="A157" s="53" t="s">
        <v>285</v>
      </c>
      <c r="B157" s="70"/>
      <c r="C157" s="57"/>
      <c r="D157" s="57"/>
      <c r="E157" s="55"/>
      <c r="F157" s="53" t="s">
        <v>69</v>
      </c>
      <c r="G157" s="53" t="s">
        <v>286</v>
      </c>
      <c r="H157" s="53"/>
      <c r="I157" s="35"/>
      <c r="J157" s="35"/>
      <c r="K157" s="35"/>
      <c r="L157" s="35"/>
      <c r="M157" s="35"/>
      <c r="N157" s="35"/>
    </row>
    <row r="158" spans="1:14" s="17" customFormat="1" ht="91.5" customHeight="1">
      <c r="A158" s="53" t="s">
        <v>287</v>
      </c>
      <c r="B158" s="70"/>
      <c r="C158" s="57">
        <v>331165</v>
      </c>
      <c r="D158" s="57">
        <v>331165</v>
      </c>
      <c r="E158" s="55"/>
      <c r="F158" s="53" t="s">
        <v>65</v>
      </c>
      <c r="G158" s="53" t="s">
        <v>288</v>
      </c>
      <c r="H158" s="53" t="s">
        <v>289</v>
      </c>
      <c r="I158" s="35"/>
      <c r="J158" s="35"/>
      <c r="K158" s="35"/>
      <c r="L158" s="35"/>
      <c r="M158" s="35"/>
      <c r="N158" s="35"/>
    </row>
    <row r="159" spans="1:14" s="17" customFormat="1" ht="103.5" customHeight="1">
      <c r="A159" s="53" t="s">
        <v>290</v>
      </c>
      <c r="B159" s="79"/>
      <c r="C159" s="57"/>
      <c r="D159" s="57"/>
      <c r="E159" s="55"/>
      <c r="F159" s="53" t="s">
        <v>111</v>
      </c>
      <c r="G159" s="53" t="s">
        <v>291</v>
      </c>
      <c r="H159" s="53" t="s">
        <v>292</v>
      </c>
      <c r="I159" s="35"/>
      <c r="J159" s="35"/>
      <c r="K159" s="35"/>
      <c r="L159" s="35"/>
      <c r="M159" s="35"/>
      <c r="N159" s="35"/>
    </row>
    <row r="160" spans="1:14" s="17" customFormat="1" ht="80.25" customHeight="1">
      <c r="A160" s="53" t="s">
        <v>293</v>
      </c>
      <c r="B160" s="79"/>
      <c r="C160" s="57">
        <v>519310</v>
      </c>
      <c r="D160" s="57">
        <v>519310</v>
      </c>
      <c r="E160" s="55"/>
      <c r="F160" s="53" t="s">
        <v>65</v>
      </c>
      <c r="G160" s="53" t="s">
        <v>294</v>
      </c>
      <c r="H160" s="53" t="s">
        <v>295</v>
      </c>
      <c r="I160" s="35"/>
      <c r="J160" s="35"/>
      <c r="K160" s="35"/>
      <c r="L160" s="35"/>
      <c r="M160" s="35"/>
      <c r="N160" s="35"/>
    </row>
    <row r="161" spans="1:14" s="17" customFormat="1" ht="81.75" customHeight="1">
      <c r="A161" s="53" t="s">
        <v>296</v>
      </c>
      <c r="B161" s="70">
        <v>60000</v>
      </c>
      <c r="C161" s="57"/>
      <c r="D161" s="57"/>
      <c r="E161" s="55">
        <f aca="true" t="shared" si="5" ref="E161:E172">D161/B161</f>
        <v>0</v>
      </c>
      <c r="F161" s="53"/>
      <c r="G161" s="88"/>
      <c r="H161" s="53" t="s">
        <v>297</v>
      </c>
      <c r="I161" s="35"/>
      <c r="J161" s="35"/>
      <c r="K161" s="35"/>
      <c r="L161" s="35"/>
      <c r="M161" s="35"/>
      <c r="N161" s="35"/>
    </row>
    <row r="162" spans="1:14" s="17" customFormat="1" ht="93.75" customHeight="1">
      <c r="A162" s="53" t="s">
        <v>298</v>
      </c>
      <c r="B162" s="69">
        <v>229500</v>
      </c>
      <c r="C162" s="57"/>
      <c r="D162" s="57"/>
      <c r="E162" s="55">
        <f t="shared" si="5"/>
        <v>0</v>
      </c>
      <c r="F162" s="53" t="s">
        <v>111</v>
      </c>
      <c r="G162" s="88"/>
      <c r="H162" s="53" t="s">
        <v>9</v>
      </c>
      <c r="I162" s="35"/>
      <c r="J162" s="35"/>
      <c r="K162" s="35"/>
      <c r="L162" s="35"/>
      <c r="M162" s="35"/>
      <c r="N162" s="35"/>
    </row>
    <row r="163" spans="1:14" s="17" customFormat="1" ht="49.5" customHeight="1">
      <c r="A163" s="53" t="s">
        <v>299</v>
      </c>
      <c r="B163" s="69">
        <v>160000</v>
      </c>
      <c r="C163" s="57"/>
      <c r="D163" s="57"/>
      <c r="E163" s="55">
        <f t="shared" si="5"/>
        <v>0</v>
      </c>
      <c r="F163" s="53" t="s">
        <v>300</v>
      </c>
      <c r="G163" s="88"/>
      <c r="H163" s="53"/>
      <c r="I163" s="35"/>
      <c r="J163" s="35"/>
      <c r="K163" s="35"/>
      <c r="L163" s="35"/>
      <c r="M163" s="35"/>
      <c r="N163" s="35"/>
    </row>
    <row r="164" spans="1:14" s="17" customFormat="1" ht="50.25" customHeight="1">
      <c r="A164" s="53" t="s">
        <v>301</v>
      </c>
      <c r="B164" s="69">
        <v>240000</v>
      </c>
      <c r="C164" s="57">
        <v>25112</v>
      </c>
      <c r="D164" s="57">
        <v>25112</v>
      </c>
      <c r="E164" s="55">
        <f t="shared" si="5"/>
        <v>0.10463333333333333</v>
      </c>
      <c r="F164" s="53" t="s">
        <v>69</v>
      </c>
      <c r="G164" s="88"/>
      <c r="H164" s="53"/>
      <c r="I164" s="35"/>
      <c r="J164" s="35"/>
      <c r="K164" s="35"/>
      <c r="L164" s="35"/>
      <c r="M164" s="35"/>
      <c r="N164" s="35"/>
    </row>
    <row r="165" spans="1:14" s="17" customFormat="1" ht="51" customHeight="1">
      <c r="A165" s="53" t="s">
        <v>302</v>
      </c>
      <c r="B165" s="69">
        <v>4480000</v>
      </c>
      <c r="C165" s="57"/>
      <c r="D165" s="57"/>
      <c r="E165" s="55">
        <f t="shared" si="5"/>
        <v>0</v>
      </c>
      <c r="F165" s="53" t="s">
        <v>69</v>
      </c>
      <c r="G165" s="88"/>
      <c r="H165" s="53"/>
      <c r="I165" s="35"/>
      <c r="J165" s="35"/>
      <c r="K165" s="35"/>
      <c r="L165" s="35"/>
      <c r="M165" s="35"/>
      <c r="N165" s="35"/>
    </row>
    <row r="166" spans="1:14" s="17" customFormat="1" ht="51" customHeight="1">
      <c r="A166" s="53" t="s">
        <v>303</v>
      </c>
      <c r="B166" s="69">
        <v>800000</v>
      </c>
      <c r="C166" s="57"/>
      <c r="D166" s="57"/>
      <c r="E166" s="55">
        <f t="shared" si="5"/>
        <v>0</v>
      </c>
      <c r="F166" s="53" t="s">
        <v>69</v>
      </c>
      <c r="G166" s="56"/>
      <c r="H166" s="56"/>
      <c r="I166" s="35"/>
      <c r="J166" s="35"/>
      <c r="K166" s="35"/>
      <c r="L166" s="35"/>
      <c r="M166" s="35"/>
      <c r="N166" s="35"/>
    </row>
    <row r="167" spans="1:14" s="17" customFormat="1" ht="50.25" customHeight="1">
      <c r="A167" s="53" t="s">
        <v>304</v>
      </c>
      <c r="B167" s="70">
        <v>450000</v>
      </c>
      <c r="C167" s="57"/>
      <c r="D167" s="57"/>
      <c r="E167" s="55">
        <f t="shared" si="5"/>
        <v>0</v>
      </c>
      <c r="F167" s="53" t="s">
        <v>69</v>
      </c>
      <c r="G167" s="88"/>
      <c r="H167" s="53"/>
      <c r="I167" s="35"/>
      <c r="J167" s="35"/>
      <c r="K167" s="35"/>
      <c r="L167" s="35"/>
      <c r="M167" s="35"/>
      <c r="N167" s="35"/>
    </row>
    <row r="168" spans="1:256" s="35" customFormat="1" ht="51.75" customHeight="1">
      <c r="A168" s="53" t="s">
        <v>305</v>
      </c>
      <c r="B168" s="72">
        <v>432000</v>
      </c>
      <c r="C168" s="53"/>
      <c r="D168" s="53"/>
      <c r="E168" s="55">
        <f t="shared" si="5"/>
        <v>0</v>
      </c>
      <c r="F168" s="53" t="s">
        <v>306</v>
      </c>
      <c r="G168" s="53"/>
      <c r="H168" s="53"/>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c r="IG168" s="22"/>
      <c r="IH168" s="22"/>
      <c r="II168" s="22"/>
      <c r="IJ168" s="22"/>
      <c r="IK168" s="22"/>
      <c r="IL168" s="22"/>
      <c r="IM168" s="22"/>
      <c r="IN168" s="22"/>
      <c r="IO168" s="22"/>
      <c r="IP168" s="22"/>
      <c r="IQ168" s="22"/>
      <c r="IR168" s="22"/>
      <c r="IS168" s="22"/>
      <c r="IT168" s="22"/>
      <c r="IU168" s="22"/>
      <c r="IV168" s="22"/>
    </row>
    <row r="169" spans="1:14" s="17" customFormat="1" ht="79.5" customHeight="1">
      <c r="A169" s="53" t="s">
        <v>307</v>
      </c>
      <c r="B169" s="77">
        <v>68500</v>
      </c>
      <c r="C169" s="70"/>
      <c r="D169" s="70"/>
      <c r="E169" s="55">
        <f t="shared" si="5"/>
        <v>0</v>
      </c>
      <c r="F169" s="53" t="s">
        <v>69</v>
      </c>
      <c r="G169" s="53"/>
      <c r="H169" s="53" t="s">
        <v>308</v>
      </c>
      <c r="I169" s="35"/>
      <c r="J169" s="35"/>
      <c r="K169" s="35"/>
      <c r="L169" s="35"/>
      <c r="M169" s="35"/>
      <c r="N169" s="35"/>
    </row>
    <row r="170" spans="1:14" s="17" customFormat="1" ht="93" customHeight="1">
      <c r="A170" s="53" t="s">
        <v>309</v>
      </c>
      <c r="B170" s="77">
        <v>984000</v>
      </c>
      <c r="C170" s="70"/>
      <c r="D170" s="70">
        <v>0</v>
      </c>
      <c r="E170" s="55">
        <f>D170/B170</f>
        <v>0</v>
      </c>
      <c r="F170" s="53" t="s">
        <v>72</v>
      </c>
      <c r="G170" s="53"/>
      <c r="H170" s="53" t="s">
        <v>36</v>
      </c>
      <c r="I170" s="35"/>
      <c r="J170" s="35"/>
      <c r="K170" s="35"/>
      <c r="L170" s="35"/>
      <c r="M170" s="35"/>
      <c r="N170" s="35"/>
    </row>
    <row r="171" spans="1:256" s="35" customFormat="1" ht="39.75" customHeight="1">
      <c r="A171" s="53" t="s">
        <v>310</v>
      </c>
      <c r="B171" s="72">
        <v>48674</v>
      </c>
      <c r="C171" s="53"/>
      <c r="D171" s="53"/>
      <c r="E171" s="55">
        <f t="shared" si="5"/>
        <v>0</v>
      </c>
      <c r="F171" s="53"/>
      <c r="G171" s="53"/>
      <c r="H171" s="53"/>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c r="DR171" s="22"/>
      <c r="DS171" s="22"/>
      <c r="DT171" s="22"/>
      <c r="DU171" s="22"/>
      <c r="DV171" s="22"/>
      <c r="DW171" s="22"/>
      <c r="DX171" s="22"/>
      <c r="DY171" s="22"/>
      <c r="DZ171" s="22"/>
      <c r="EA171" s="22"/>
      <c r="EB171" s="22"/>
      <c r="EC171" s="22"/>
      <c r="ED171" s="22"/>
      <c r="EE171" s="22"/>
      <c r="EF171" s="22"/>
      <c r="EG171" s="22"/>
      <c r="EH171" s="22"/>
      <c r="EI171" s="22"/>
      <c r="EJ171" s="22"/>
      <c r="EK171" s="22"/>
      <c r="EL171" s="22"/>
      <c r="EM171" s="22"/>
      <c r="EN171" s="22"/>
      <c r="EO171" s="22"/>
      <c r="EP171" s="22"/>
      <c r="EQ171" s="22"/>
      <c r="ER171" s="22"/>
      <c r="ES171" s="22"/>
      <c r="ET171" s="22"/>
      <c r="EU171" s="22"/>
      <c r="EV171" s="22"/>
      <c r="EW171" s="22"/>
      <c r="EX171" s="22"/>
      <c r="EY171" s="22"/>
      <c r="EZ171" s="22"/>
      <c r="FA171" s="22"/>
      <c r="FB171" s="22"/>
      <c r="FC171" s="22"/>
      <c r="FD171" s="22"/>
      <c r="FE171" s="22"/>
      <c r="FF171" s="22"/>
      <c r="FG171" s="22"/>
      <c r="FH171" s="22"/>
      <c r="FI171" s="22"/>
      <c r="FJ171" s="22"/>
      <c r="FK171" s="22"/>
      <c r="FL171" s="22"/>
      <c r="FM171" s="22"/>
      <c r="FN171" s="22"/>
      <c r="FO171" s="22"/>
      <c r="FP171" s="22"/>
      <c r="FQ171" s="22"/>
      <c r="FR171" s="22"/>
      <c r="FS171" s="22"/>
      <c r="FT171" s="22"/>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2"/>
      <c r="GR171" s="22"/>
      <c r="GS171" s="22"/>
      <c r="GT171" s="22"/>
      <c r="GU171" s="22"/>
      <c r="GV171" s="22"/>
      <c r="GW171" s="22"/>
      <c r="GX171" s="22"/>
      <c r="GY171" s="22"/>
      <c r="GZ171" s="22"/>
      <c r="HA171" s="22"/>
      <c r="HB171" s="22"/>
      <c r="HC171" s="22"/>
      <c r="HD171" s="22"/>
      <c r="HE171" s="22"/>
      <c r="HF171" s="22"/>
      <c r="HG171" s="22"/>
      <c r="HH171" s="22"/>
      <c r="HI171" s="22"/>
      <c r="HJ171" s="22"/>
      <c r="HK171" s="22"/>
      <c r="HL171" s="22"/>
      <c r="HM171" s="22"/>
      <c r="HN171" s="22"/>
      <c r="HO171" s="22"/>
      <c r="HP171" s="22"/>
      <c r="HQ171" s="22"/>
      <c r="HR171" s="22"/>
      <c r="HS171" s="22"/>
      <c r="HT171" s="22"/>
      <c r="HU171" s="22"/>
      <c r="HV171" s="22"/>
      <c r="HW171" s="22"/>
      <c r="HX171" s="22"/>
      <c r="HY171" s="22"/>
      <c r="HZ171" s="22"/>
      <c r="IA171" s="22"/>
      <c r="IB171" s="22"/>
      <c r="IC171" s="22"/>
      <c r="ID171" s="22"/>
      <c r="IE171" s="22"/>
      <c r="IF171" s="22"/>
      <c r="IG171" s="22"/>
      <c r="IH171" s="22"/>
      <c r="II171" s="22"/>
      <c r="IJ171" s="22"/>
      <c r="IK171" s="22"/>
      <c r="IL171" s="22"/>
      <c r="IM171" s="22"/>
      <c r="IN171" s="22"/>
      <c r="IO171" s="22"/>
      <c r="IP171" s="22"/>
      <c r="IQ171" s="22"/>
      <c r="IR171" s="22"/>
      <c r="IS171" s="22"/>
      <c r="IT171" s="22"/>
      <c r="IU171" s="22"/>
      <c r="IV171" s="22"/>
    </row>
    <row r="172" spans="1:14" s="17" customFormat="1" ht="30.75" customHeight="1">
      <c r="A172" s="76" t="s">
        <v>106</v>
      </c>
      <c r="B172" s="71">
        <f>SUM(B154:B171)</f>
        <v>7952674</v>
      </c>
      <c r="C172" s="54">
        <f>SUM(C154:C171)</f>
        <v>1917342</v>
      </c>
      <c r="D172" s="54">
        <f>SUM(D154:D168)</f>
        <v>1917342</v>
      </c>
      <c r="E172" s="55">
        <f t="shared" si="5"/>
        <v>0.24109400184139324</v>
      </c>
      <c r="F172" s="53"/>
      <c r="G172" s="56"/>
      <c r="H172" s="53"/>
      <c r="I172" s="35"/>
      <c r="J172" s="35"/>
      <c r="K172" s="35"/>
      <c r="L172" s="35"/>
      <c r="M172" s="35"/>
      <c r="N172" s="35"/>
    </row>
    <row r="173" spans="1:14" s="17" customFormat="1" ht="30" customHeight="1">
      <c r="A173" s="98" t="s">
        <v>311</v>
      </c>
      <c r="B173" s="99">
        <f>SUM(B172+B152+B109+B95+B85+B41)</f>
        <v>247842000</v>
      </c>
      <c r="C173" s="107">
        <f>SUM(C172+C152+C109+C95+C85+C41)</f>
        <v>45664888</v>
      </c>
      <c r="D173" s="54">
        <f>SUM(D172+D152+D109+D95+D85+D41)</f>
        <v>45664888</v>
      </c>
      <c r="E173" s="56"/>
      <c r="F173" s="53"/>
      <c r="G173" s="56"/>
      <c r="H173" s="53"/>
      <c r="I173" s="35"/>
      <c r="J173" s="35"/>
      <c r="K173" s="35"/>
      <c r="L173" s="35"/>
      <c r="M173" s="35"/>
      <c r="N173" s="35"/>
    </row>
    <row r="174" spans="1:14" s="17" customFormat="1" ht="30" customHeight="1">
      <c r="A174" s="98"/>
      <c r="B174" s="99"/>
      <c r="C174" s="107"/>
      <c r="D174" s="54">
        <f>F9+F11-D173</f>
        <v>515933614</v>
      </c>
      <c r="E174" s="56"/>
      <c r="F174" s="53"/>
      <c r="G174" s="56"/>
      <c r="H174" s="53"/>
      <c r="I174" s="35"/>
      <c r="J174" s="35"/>
      <c r="K174" s="35"/>
      <c r="L174" s="35"/>
      <c r="M174" s="35"/>
      <c r="N174" s="35"/>
    </row>
    <row r="175" spans="1:14" ht="30" customHeight="1">
      <c r="A175" s="81" t="s">
        <v>312</v>
      </c>
      <c r="I175" s="23"/>
      <c r="K175" s="23"/>
      <c r="L175" s="23"/>
      <c r="M175" s="23"/>
      <c r="N175" s="23"/>
    </row>
    <row r="176" spans="1:14" s="47" customFormat="1" ht="30" customHeight="1">
      <c r="A176" s="51" t="s">
        <v>313</v>
      </c>
      <c r="B176" s="82"/>
      <c r="C176" s="82"/>
      <c r="D176" s="83"/>
      <c r="F176" s="84"/>
      <c r="H176" s="48"/>
      <c r="I176" s="82"/>
      <c r="J176" s="82"/>
      <c r="K176" s="82"/>
      <c r="L176" s="82"/>
      <c r="M176" s="82"/>
      <c r="N176" s="82"/>
    </row>
    <row r="177" spans="1:14" s="28" customFormat="1" ht="30" customHeight="1">
      <c r="A177" s="94" t="s">
        <v>314</v>
      </c>
      <c r="B177" s="94"/>
      <c r="C177" s="94"/>
      <c r="D177" s="94"/>
      <c r="E177" s="94"/>
      <c r="F177" s="94"/>
      <c r="G177" s="94"/>
      <c r="H177" s="94"/>
      <c r="I177" s="27"/>
      <c r="J177" s="27"/>
      <c r="K177" s="27"/>
      <c r="L177" s="27"/>
      <c r="M177" s="27"/>
      <c r="N177" s="27"/>
    </row>
    <row r="178" spans="1:14" s="28" customFormat="1" ht="30" customHeight="1">
      <c r="A178" s="108">
        <f>D174</f>
        <v>515933614</v>
      </c>
      <c r="B178" s="108"/>
      <c r="C178" s="108"/>
      <c r="D178" s="108"/>
      <c r="E178" s="108"/>
      <c r="F178" s="39" t="s">
        <v>0</v>
      </c>
      <c r="H178" s="48"/>
      <c r="I178" s="27"/>
      <c r="J178" s="27"/>
      <c r="K178" s="27"/>
      <c r="L178" s="27"/>
      <c r="M178" s="27"/>
      <c r="N178" s="27"/>
    </row>
    <row r="179" spans="1:14" s="28" customFormat="1" ht="30" customHeight="1">
      <c r="A179" s="105" t="s">
        <v>315</v>
      </c>
      <c r="B179" s="106"/>
      <c r="C179" s="106"/>
      <c r="D179" s="106"/>
      <c r="E179" s="106"/>
      <c r="F179" s="46"/>
      <c r="G179" s="47"/>
      <c r="H179" s="48"/>
      <c r="I179" s="27"/>
      <c r="J179" s="27"/>
      <c r="K179" s="27"/>
      <c r="L179" s="27"/>
      <c r="M179" s="27"/>
      <c r="N179" s="27"/>
    </row>
    <row r="180" spans="1:14" ht="30" customHeight="1">
      <c r="A180" s="91" t="s">
        <v>316</v>
      </c>
      <c r="B180" s="91"/>
      <c r="C180" s="91"/>
      <c r="D180" s="91"/>
      <c r="E180" s="91"/>
      <c r="F180" s="91"/>
      <c r="G180" s="91"/>
      <c r="H180" s="91"/>
      <c r="I180" s="23"/>
      <c r="K180" s="23"/>
      <c r="L180" s="23"/>
      <c r="M180" s="23"/>
      <c r="N180" s="23"/>
    </row>
    <row r="181" spans="1:14" ht="30" customHeight="1">
      <c r="A181" s="91" t="s">
        <v>317</v>
      </c>
      <c r="B181" s="91"/>
      <c r="C181" s="91"/>
      <c r="D181" s="91"/>
      <c r="E181" s="91"/>
      <c r="F181" s="91"/>
      <c r="G181" s="91"/>
      <c r="H181" s="91"/>
      <c r="I181" s="23"/>
      <c r="K181" s="23"/>
      <c r="L181" s="23"/>
      <c r="M181" s="23"/>
      <c r="N181" s="23"/>
    </row>
    <row r="182" spans="1:14" ht="30" customHeight="1">
      <c r="A182" s="49" t="s">
        <v>318</v>
      </c>
      <c r="I182" s="23"/>
      <c r="K182" s="23"/>
      <c r="L182" s="23"/>
      <c r="M182" s="23"/>
      <c r="N182" s="23"/>
    </row>
    <row r="183" spans="1:14" ht="30" customHeight="1">
      <c r="A183" s="42"/>
      <c r="B183" s="73"/>
      <c r="C183" s="21"/>
      <c r="D183" s="21"/>
      <c r="E183" s="15"/>
      <c r="F183" s="15"/>
      <c r="G183" s="15"/>
      <c r="H183" s="21"/>
      <c r="I183" s="23"/>
      <c r="K183" s="23"/>
      <c r="L183" s="23"/>
      <c r="M183" s="23"/>
      <c r="N183" s="23"/>
    </row>
    <row r="184" spans="1:14" ht="112.5" customHeight="1">
      <c r="A184" s="100" t="s">
        <v>324</v>
      </c>
      <c r="B184" s="100"/>
      <c r="C184" s="42"/>
      <c r="D184" s="43" t="s">
        <v>319</v>
      </c>
      <c r="E184" s="17"/>
      <c r="F184" s="40"/>
      <c r="I184" s="23"/>
      <c r="K184" s="23"/>
      <c r="L184" s="23"/>
      <c r="M184" s="23"/>
      <c r="N184" s="23"/>
    </row>
    <row r="185" spans="1:14" ht="174.75" customHeight="1">
      <c r="A185" s="20" t="s">
        <v>320</v>
      </c>
      <c r="B185" s="74"/>
      <c r="C185" s="42"/>
      <c r="D185" s="43" t="s">
        <v>321</v>
      </c>
      <c r="E185" s="17"/>
      <c r="F185" s="41"/>
      <c r="I185" s="23"/>
      <c r="K185" s="23"/>
      <c r="L185" s="23"/>
      <c r="M185" s="23"/>
      <c r="N185" s="23"/>
    </row>
    <row r="186" spans="9:14" ht="30" customHeight="1">
      <c r="I186" s="23"/>
      <c r="K186" s="23"/>
      <c r="L186" s="23"/>
      <c r="M186" s="23"/>
      <c r="N186" s="23"/>
    </row>
    <row r="187" spans="9:14" ht="30" customHeight="1">
      <c r="I187" s="23"/>
      <c r="K187" s="23"/>
      <c r="L187" s="23"/>
      <c r="M187" s="23"/>
      <c r="N187" s="23"/>
    </row>
    <row r="188" spans="9:14" ht="30" customHeight="1">
      <c r="I188" s="23"/>
      <c r="K188" s="23"/>
      <c r="L188" s="23"/>
      <c r="M188" s="23"/>
      <c r="N188" s="23"/>
    </row>
    <row r="189" spans="9:14" ht="30" customHeight="1">
      <c r="I189" s="23"/>
      <c r="K189" s="23"/>
      <c r="L189" s="23"/>
      <c r="M189" s="23"/>
      <c r="N189" s="23"/>
    </row>
    <row r="190" spans="9:14" ht="30" customHeight="1">
      <c r="I190" s="23"/>
      <c r="K190" s="23"/>
      <c r="L190" s="23"/>
      <c r="M190" s="23"/>
      <c r="N190" s="23"/>
    </row>
    <row r="191" spans="9:14" ht="30" customHeight="1">
      <c r="I191" s="23"/>
      <c r="K191" s="23"/>
      <c r="L191" s="23"/>
      <c r="M191" s="23"/>
      <c r="N191" s="23"/>
    </row>
    <row r="192" spans="9:14" ht="30" customHeight="1">
      <c r="I192" s="23"/>
      <c r="K192" s="23"/>
      <c r="L192" s="23"/>
      <c r="M192" s="23"/>
      <c r="N192" s="23"/>
    </row>
    <row r="193" spans="9:14" ht="30" customHeight="1">
      <c r="I193" s="23"/>
      <c r="K193" s="23"/>
      <c r="L193" s="23"/>
      <c r="M193" s="23"/>
      <c r="N193" s="23"/>
    </row>
    <row r="194" spans="9:14" ht="30" customHeight="1">
      <c r="I194" s="23"/>
      <c r="K194" s="23"/>
      <c r="L194" s="23"/>
      <c r="M194" s="23"/>
      <c r="N194" s="23"/>
    </row>
    <row r="195" spans="9:14" ht="30" customHeight="1">
      <c r="I195" s="23"/>
      <c r="K195" s="23"/>
      <c r="L195" s="23"/>
      <c r="M195" s="23"/>
      <c r="N195" s="23"/>
    </row>
    <row r="196" spans="9:14" ht="30" customHeight="1">
      <c r="I196" s="23"/>
      <c r="K196" s="23"/>
      <c r="L196" s="23"/>
      <c r="M196" s="23"/>
      <c r="N196" s="23"/>
    </row>
    <row r="197" spans="9:14" ht="30" customHeight="1">
      <c r="I197" s="23"/>
      <c r="K197" s="23"/>
      <c r="L197" s="23"/>
      <c r="M197" s="23"/>
      <c r="N197" s="23"/>
    </row>
    <row r="198" spans="9:14" ht="30" customHeight="1">
      <c r="I198" s="23"/>
      <c r="K198" s="23"/>
      <c r="L198" s="23"/>
      <c r="M198" s="23"/>
      <c r="N198" s="23"/>
    </row>
    <row r="199" spans="9:14" ht="30" customHeight="1">
      <c r="I199" s="23"/>
      <c r="K199" s="23"/>
      <c r="L199" s="23"/>
      <c r="M199" s="23"/>
      <c r="N199" s="23"/>
    </row>
    <row r="200" spans="9:14" ht="30" customHeight="1">
      <c r="I200" s="23"/>
      <c r="K200" s="23"/>
      <c r="L200" s="23"/>
      <c r="M200" s="23"/>
      <c r="N200" s="23"/>
    </row>
    <row r="201" spans="9:14" ht="30" customHeight="1">
      <c r="I201" s="23"/>
      <c r="K201" s="23"/>
      <c r="L201" s="23"/>
      <c r="M201" s="23"/>
      <c r="N201" s="23"/>
    </row>
    <row r="202" spans="9:14" ht="30" customHeight="1">
      <c r="I202" s="23"/>
      <c r="K202" s="23"/>
      <c r="L202" s="23"/>
      <c r="M202" s="23"/>
      <c r="N202" s="23"/>
    </row>
    <row r="203" spans="9:14" ht="30" customHeight="1">
      <c r="I203" s="23"/>
      <c r="K203" s="23"/>
      <c r="L203" s="23"/>
      <c r="M203" s="23"/>
      <c r="N203" s="23"/>
    </row>
    <row r="204" spans="9:14" ht="30" customHeight="1">
      <c r="I204" s="23"/>
      <c r="K204" s="23"/>
      <c r="L204" s="23"/>
      <c r="M204" s="23"/>
      <c r="N204" s="23"/>
    </row>
    <row r="205" spans="9:14" ht="30" customHeight="1">
      <c r="I205" s="23"/>
      <c r="K205" s="23"/>
      <c r="L205" s="23"/>
      <c r="M205" s="23"/>
      <c r="N205" s="23"/>
    </row>
    <row r="206" spans="9:14" ht="30" customHeight="1">
      <c r="I206" s="23"/>
      <c r="K206" s="23"/>
      <c r="L206" s="23"/>
      <c r="M206" s="23"/>
      <c r="N206" s="23"/>
    </row>
    <row r="207" spans="9:14" ht="30" customHeight="1">
      <c r="I207" s="23"/>
      <c r="K207" s="23"/>
      <c r="L207" s="23"/>
      <c r="M207" s="23"/>
      <c r="N207" s="23"/>
    </row>
    <row r="208" spans="9:14" ht="30" customHeight="1">
      <c r="I208" s="23"/>
      <c r="K208" s="23"/>
      <c r="L208" s="23"/>
      <c r="M208" s="23"/>
      <c r="N208" s="23"/>
    </row>
    <row r="209" spans="9:14" ht="30" customHeight="1">
      <c r="I209" s="23"/>
      <c r="K209" s="23"/>
      <c r="L209" s="23"/>
      <c r="M209" s="23"/>
      <c r="N209" s="23"/>
    </row>
    <row r="210" spans="9:14" ht="30" customHeight="1">
      <c r="I210" s="23"/>
      <c r="K210" s="23"/>
      <c r="L210" s="23"/>
      <c r="M210" s="23"/>
      <c r="N210" s="23"/>
    </row>
    <row r="211" spans="9:14" ht="30" customHeight="1">
      <c r="I211" s="23"/>
      <c r="K211" s="23"/>
      <c r="L211" s="23"/>
      <c r="M211" s="23"/>
      <c r="N211" s="23"/>
    </row>
    <row r="212" spans="9:14" ht="30" customHeight="1">
      <c r="I212" s="23"/>
      <c r="K212" s="23"/>
      <c r="L212" s="23"/>
      <c r="M212" s="23"/>
      <c r="N212" s="23"/>
    </row>
    <row r="213" spans="9:14" ht="30" customHeight="1">
      <c r="I213" s="23"/>
      <c r="K213" s="23"/>
      <c r="L213" s="23"/>
      <c r="M213" s="23"/>
      <c r="N213" s="23"/>
    </row>
    <row r="214" spans="9:14" ht="30" customHeight="1">
      <c r="I214" s="23"/>
      <c r="K214" s="23"/>
      <c r="L214" s="23"/>
      <c r="M214" s="23"/>
      <c r="N214" s="23"/>
    </row>
    <row r="215" spans="9:14" ht="30" customHeight="1">
      <c r="I215" s="23"/>
      <c r="K215" s="23"/>
      <c r="L215" s="23"/>
      <c r="M215" s="23"/>
      <c r="N215" s="23"/>
    </row>
    <row r="216" spans="9:14" ht="30" customHeight="1">
      <c r="I216" s="23"/>
      <c r="K216" s="23"/>
      <c r="L216" s="23"/>
      <c r="M216" s="23"/>
      <c r="N216" s="23"/>
    </row>
    <row r="217" spans="9:14" ht="30" customHeight="1">
      <c r="I217" s="23"/>
      <c r="K217" s="23"/>
      <c r="L217" s="23"/>
      <c r="M217" s="23"/>
      <c r="N217" s="23"/>
    </row>
    <row r="218" spans="9:14" ht="30" customHeight="1">
      <c r="I218" s="23"/>
      <c r="K218" s="23"/>
      <c r="L218" s="23"/>
      <c r="M218" s="23"/>
      <c r="N218" s="23"/>
    </row>
    <row r="219" spans="9:14" ht="30" customHeight="1">
      <c r="I219" s="23"/>
      <c r="K219" s="23"/>
      <c r="L219" s="23"/>
      <c r="M219" s="23"/>
      <c r="N219" s="23"/>
    </row>
    <row r="220" spans="9:14" ht="30" customHeight="1">
      <c r="I220" s="23"/>
      <c r="K220" s="23"/>
      <c r="L220" s="23"/>
      <c r="M220" s="23"/>
      <c r="N220" s="23"/>
    </row>
    <row r="221" spans="9:14" ht="30" customHeight="1">
      <c r="I221" s="23"/>
      <c r="K221" s="23"/>
      <c r="L221" s="23"/>
      <c r="M221" s="23"/>
      <c r="N221" s="23"/>
    </row>
    <row r="222" spans="9:14" ht="30" customHeight="1">
      <c r="I222" s="23"/>
      <c r="K222" s="23"/>
      <c r="L222" s="23"/>
      <c r="M222" s="23"/>
      <c r="N222" s="23"/>
    </row>
    <row r="223" spans="9:14" ht="30" customHeight="1">
      <c r="I223" s="23"/>
      <c r="K223" s="23"/>
      <c r="L223" s="23"/>
      <c r="M223" s="23"/>
      <c r="N223" s="23"/>
    </row>
    <row r="224" ht="21.75" customHeight="1"/>
    <row r="225" ht="30" customHeight="1" hidden="1"/>
    <row r="226" ht="30" customHeight="1" hidden="1"/>
    <row r="227" ht="30" customHeight="1" hidden="1"/>
    <row r="228" ht="30" customHeight="1" hidden="1"/>
    <row r="229" ht="30" customHeight="1" hidden="1"/>
    <row r="230" ht="30" customHeight="1" hidden="1"/>
    <row r="231" ht="30" customHeight="1" hidden="1"/>
    <row r="232" ht="30" customHeight="1" hidden="1"/>
    <row r="233" ht="30" customHeight="1" hidden="1"/>
    <row r="234" ht="30" customHeight="1" hidden="1"/>
    <row r="235" ht="30" customHeight="1" hidden="1"/>
    <row r="237" ht="17.25" customHeight="1"/>
    <row r="238" ht="30" customHeight="1" hidden="1"/>
    <row r="239" ht="30" customHeight="1" hidden="1"/>
    <row r="240" ht="30" customHeight="1" hidden="1"/>
    <row r="241" ht="30" customHeight="1" hidden="1"/>
    <row r="242" ht="30" customHeight="1" hidden="1"/>
    <row r="243" ht="30" customHeight="1" hidden="1"/>
    <row r="244" ht="30" customHeight="1" hidden="1"/>
    <row r="245" ht="30" customHeight="1" hidden="1"/>
    <row r="246" ht="30" customHeight="1" hidden="1"/>
    <row r="248" ht="21" customHeight="1"/>
    <row r="249" ht="30" customHeight="1" hidden="1"/>
    <row r="250" ht="30" customHeight="1" hidden="1"/>
    <row r="251" ht="30" customHeight="1" hidden="1"/>
    <row r="252" ht="30" customHeight="1" hidden="1"/>
    <row r="253" ht="30" customHeight="1" hidden="1"/>
    <row r="254" ht="30" customHeight="1" hidden="1"/>
    <row r="255" ht="30" customHeight="1" hidden="1"/>
    <row r="256" ht="30" customHeight="1" hidden="1"/>
  </sheetData>
  <mergeCells count="28">
    <mergeCell ref="A184:B184"/>
    <mergeCell ref="A181:H181"/>
    <mergeCell ref="A86:H86"/>
    <mergeCell ref="A96:H96"/>
    <mergeCell ref="A110:H110"/>
    <mergeCell ref="A153:H153"/>
    <mergeCell ref="A180:H180"/>
    <mergeCell ref="A179:E179"/>
    <mergeCell ref="C173:C174"/>
    <mergeCell ref="A178:E178"/>
    <mergeCell ref="A177:H177"/>
    <mergeCell ref="A12:F12"/>
    <mergeCell ref="A13:F13"/>
    <mergeCell ref="A14:F14"/>
    <mergeCell ref="A19:H19"/>
    <mergeCell ref="A15:H15"/>
    <mergeCell ref="A42:H42"/>
    <mergeCell ref="A173:A174"/>
    <mergeCell ref="B173:B174"/>
    <mergeCell ref="A5:F5"/>
    <mergeCell ref="A1:H1"/>
    <mergeCell ref="A2:H2"/>
    <mergeCell ref="A3:H3"/>
    <mergeCell ref="A4:H4"/>
    <mergeCell ref="A6:H6"/>
    <mergeCell ref="A7:H7"/>
    <mergeCell ref="A8:H8"/>
    <mergeCell ref="A9:D9"/>
  </mergeCells>
  <printOptions/>
  <pageMargins left="0" right="0" top="0.7874015748031497" bottom="0.7874015748031497" header="0" footer="0.1968503937007874"/>
  <pageSetup horizontalDpi="600" verticalDpi="6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23108</cp:lastModifiedBy>
  <cp:lastPrinted>2012-04-10T04:05:42Z</cp:lastPrinted>
  <dcterms:created xsi:type="dcterms:W3CDTF">2006-10-12T07:05:02Z</dcterms:created>
  <dcterms:modified xsi:type="dcterms:W3CDTF">2012-04-10T04:05:44Z</dcterms:modified>
  <cp:category/>
  <cp:version/>
  <cp:contentType/>
  <cp:contentStatus/>
</cp:coreProperties>
</file>