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15045" windowHeight="7995" activeTab="0"/>
  </bookViews>
  <sheets>
    <sheet name="4-6季報表" sheetId="1" r:id="rId1"/>
  </sheets>
  <definedNames>
    <definedName name="_xlnm.Print_Area" localSheetId="0">'4-6季報表'!$A$1:$F$145</definedName>
  </definedNames>
  <calcPr fullCalcOnLoad="1"/>
</workbook>
</file>

<file path=xl/sharedStrings.xml><?xml version="1.0" encoding="utf-8"?>
<sst xmlns="http://schemas.openxmlformats.org/spreadsheetml/2006/main" count="271" uniqueCount="197">
  <si>
    <t>福利類別及項目</t>
  </si>
  <si>
    <t>本季執行數</t>
  </si>
  <si>
    <t>本年度預算數</t>
  </si>
  <si>
    <t>（一）兒童及少年福利</t>
  </si>
  <si>
    <t>元。</t>
  </si>
  <si>
    <t>本年度1月起至本季截止累計執行數</t>
  </si>
  <si>
    <t>雲林縣社會關懷協會</t>
  </si>
  <si>
    <r>
      <t>雲林縣政府</t>
    </r>
    <r>
      <rPr>
        <sz val="18"/>
        <rFont val="標楷體"/>
        <family val="4"/>
      </rPr>
      <t xml:space="preserve">
公益彩券盈餘分配辦理社會福利及慈善事業情形季報表
  </t>
    </r>
  </si>
  <si>
    <t>五、本年度公益彩券盈餘分配預算編列情形：</t>
  </si>
  <si>
    <t>小計</t>
  </si>
  <si>
    <t>（二）婦女福利</t>
  </si>
  <si>
    <t>（三）老人福利</t>
  </si>
  <si>
    <t>（四）社會救助</t>
  </si>
  <si>
    <t>（六）其他福利</t>
  </si>
  <si>
    <t>合       計</t>
  </si>
  <si>
    <t>填表說明：「福利類別及項目」，得視當季實際執行情形酌予增減或修正。</t>
  </si>
  <si>
    <t>備註</t>
  </si>
  <si>
    <t>七、本年度1月起至本季截止公益彩券盈餘分配剩餘情形：</t>
  </si>
  <si>
    <t>機關主管
簽    章：</t>
  </si>
  <si>
    <t>會計單位
主管簽章：</t>
  </si>
  <si>
    <t>業務單位
主管簽章：</t>
  </si>
  <si>
    <t>六、公益彩券盈餘分配之執行數：                          單位：新台幣元</t>
  </si>
  <si>
    <t>雲林縣婦女保護會</t>
  </si>
  <si>
    <t>-</t>
  </si>
  <si>
    <t xml:space="preserve">(b) </t>
  </si>
  <si>
    <t>（一）本年度1月起至本季截止，累計公益彩券盈餘分配待運用數(d)=(a)+(b)-(c)</t>
  </si>
  <si>
    <t>6.其他待審議之申請補助案件</t>
  </si>
  <si>
    <t>承辦人員簽章：
聯絡電話：05-5342781
填表日期：97.1</t>
  </si>
  <si>
    <r>
      <t>（五）</t>
    </r>
    <r>
      <rPr>
        <b/>
        <sz val="14"/>
        <rFont val="標楷體"/>
        <family val="4"/>
      </rPr>
      <t>身心障礙者福利</t>
    </r>
  </si>
  <si>
    <r>
      <t>（二）處理情形：</t>
    </r>
    <r>
      <rPr>
        <u val="single"/>
        <sz val="14"/>
        <rFont val="標楷體"/>
        <family val="4"/>
      </rPr>
      <t>保留預算至97年度繼續執行</t>
    </r>
    <r>
      <rPr>
        <sz val="14"/>
        <rFont val="標楷體"/>
        <family val="4"/>
      </rPr>
      <t>。</t>
    </r>
  </si>
  <si>
    <t>小計</t>
  </si>
  <si>
    <t xml:space="preserve">      —</t>
  </si>
  <si>
    <t xml:space="preserve">     —</t>
  </si>
  <si>
    <t xml:space="preserve">       —</t>
  </si>
  <si>
    <t xml:space="preserve">       —</t>
  </si>
  <si>
    <t>4.97年雲林縣斗六區.虎尾區.斗南區外及籍配偶輔導服務及支持網絡建立</t>
  </si>
  <si>
    <t>5.97年雲林縣北港區外及籍配偶輔導服務及支持網絡建立</t>
  </si>
  <si>
    <t>6.雲林縣單親家庭支持服務方案</t>
  </si>
  <si>
    <t>7.折翼天使-重新起飛-未婚媽媽家庭扶助計畫</t>
  </si>
  <si>
    <t>8.大家一起向家庭暴力.性侵害.性騷擾.未婚懷孕說NO!話劇宣導活動相關經費計畫</t>
  </si>
  <si>
    <t>1.低收入戶各款生活補助</t>
  </si>
  <si>
    <t>2.辦理97年度以工代賑實施計畫</t>
  </si>
  <si>
    <t>3.弱勢家庭脫困急難救助金配合款計畫</t>
  </si>
  <si>
    <t>1.身心障礙生活補助</t>
  </si>
  <si>
    <t>7.96年度雲林縣身心障礙者水中體能運動計畫</t>
  </si>
  <si>
    <t>10.雲林縣身心障礙福利大樓無障礙空間改善</t>
  </si>
  <si>
    <t>11.身心障礙者輔助器具巡迴維修計畫</t>
  </si>
  <si>
    <t>12.手語翻譯服務隊</t>
  </si>
  <si>
    <t>13.雲林縣心智障礙者社區適應照顧服務計畫</t>
  </si>
  <si>
    <t>14.身心障礙者盲用單面點字列表機</t>
  </si>
  <si>
    <t>15.雲林縣身心障礙福利服務大樓清潔維護</t>
  </si>
  <si>
    <t>3.增聘兒保社工.家庭暴力及性侵害防治人力計畫管理資訊化需求計畫</t>
  </si>
  <si>
    <t>2.96年雲林縣外籍配偶外展關懷服務工作</t>
  </si>
  <si>
    <t xml:space="preserve">     </t>
  </si>
  <si>
    <t>執行96年預算保留數700000元</t>
  </si>
  <si>
    <t>執行96年預算保留數87250元</t>
  </si>
  <si>
    <t>執行96年預算保留數66800元</t>
  </si>
  <si>
    <t>執行96年預算保留數200000元</t>
  </si>
  <si>
    <t>執行96年預算保留數101969元</t>
  </si>
  <si>
    <t>執行96年預算保留數80,000元</t>
  </si>
  <si>
    <t>執行96年預算保留數65000元</t>
  </si>
  <si>
    <t>執行96年預算保留數300,000元</t>
  </si>
  <si>
    <t>執行96年預算保留數895000元</t>
  </si>
  <si>
    <t>執行96年預算保留數400,000元</t>
  </si>
  <si>
    <t>執行96年預算保留數1837322元</t>
  </si>
  <si>
    <t>執行96年預算保留數600000元</t>
  </si>
  <si>
    <t>執行96年預算保留數138636元</t>
  </si>
  <si>
    <t>執行96年預算保留數643000元</t>
  </si>
  <si>
    <t>執行96年預算保留數182880元</t>
  </si>
  <si>
    <t>執行96年預算保留數1365000元</t>
  </si>
  <si>
    <t>執行96年預算保留數400000元</t>
  </si>
  <si>
    <t>執行96年預算保留數1559366元</t>
  </si>
  <si>
    <t>執行96年預算保留數555179元</t>
  </si>
  <si>
    <t>執行96年預算保留數337000元</t>
  </si>
  <si>
    <t>執行96年預算保留數189945元</t>
  </si>
  <si>
    <t>執行96年預算保留數100000元</t>
  </si>
  <si>
    <t>執行96年預算保留數694800元</t>
  </si>
  <si>
    <t>執行95年預算保留數1,200,000元</t>
  </si>
  <si>
    <t>執行95年預算保留數3956039元</t>
  </si>
  <si>
    <t>執行96年預算保留數1915350元</t>
  </si>
  <si>
    <t>1.96年雲林縣單親家庭支持服務方案</t>
  </si>
  <si>
    <t>3.96年雲林縣婦女生活狀況及福利需求研究計畫</t>
  </si>
  <si>
    <t>2.96年中低收入戶老人住宅修繕補助</t>
  </si>
  <si>
    <t>1.95年財團法人雲林縣私立同仁仁愛之家安養中心設置電梯保留案</t>
  </si>
  <si>
    <t>執行96年預算保留數250000元</t>
  </si>
  <si>
    <t>2.96年雲林縣心智障礙者社區適應照顧服務計畫</t>
  </si>
  <si>
    <t>3.96年手語翻譯服務隊</t>
  </si>
  <si>
    <t>5.96年雲之鄉日間照顧服務中心保留案</t>
  </si>
  <si>
    <t>6.96年精神障礙者社區適應團體--給他一把鑰匙</t>
  </si>
  <si>
    <t>8.96年心靈感應樂團培養計畫</t>
  </si>
  <si>
    <t>9.96年公務人員實用手語會話班</t>
  </si>
  <si>
    <t>1.96年公益彩券盈餘分配款專戶管理費</t>
  </si>
  <si>
    <t>2.96年辦理「雲林縣智障者家庭關懷輔導處遇服務」實施計畫保留案</t>
  </si>
  <si>
    <t>1.95年度發展遲緩兒童早期療育日間托育及設施設備費保留案</t>
  </si>
  <si>
    <t>2.96年雲林縣政府辦理發展遲緩兒童早期療育費用補助實施計畫保留案</t>
  </si>
  <si>
    <t>3.96年發展遲緩兒融合托育推動計畫</t>
  </si>
  <si>
    <t>4.96年兒童英語福利社第七期</t>
  </si>
  <si>
    <t>5.96年雲林縣受虐戓目睹暴力兒童及少年個案處遇服務</t>
  </si>
  <si>
    <t xml:space="preserve">6.96年度雲林縣早期療育專業人員在職訓練 </t>
  </si>
  <si>
    <t>7.96年我愛雲林好弟子-菁英課輔計畫</t>
  </si>
  <si>
    <t>8.安溪96年兒童酷夏快樂營~偏遠地區弱勢家庭子女課業生活輔導活動</t>
  </si>
  <si>
    <t>9.96年雲林縣虎尾鎮穎川社區弱勢家庭子女課業生活輔導實施計劃</t>
  </si>
  <si>
    <t>10.96年度北港鎮弱勢家庭子女外展服務~兒童生活輔導計畫~</t>
  </si>
  <si>
    <t>12.97年度雲林縣政府發展遲緩兒童早期療育口湖地區日間托育計畫</t>
  </si>
  <si>
    <t>13.雲林縣97年度發展遲緩兒童融合托育推動計畫</t>
  </si>
  <si>
    <t>14.鈴蘭天使課後照顧生活適應計畫</t>
  </si>
  <si>
    <r>
      <t>15.北港地區弱勢兒童課後輔導實施計畫</t>
    </r>
    <r>
      <rPr>
        <sz val="12"/>
        <rFont val="標楷體"/>
        <family val="4"/>
      </rPr>
      <t xml:space="preserve"> </t>
    </r>
  </si>
  <si>
    <t>16.雲林縣97年度觸法及虞犯少年安置或追蹤輔導相關工作及相關研習活動訓練費</t>
  </si>
  <si>
    <t>17.雲林縣兒童及青少年偏差行為防治專業人員研習</t>
  </si>
  <si>
    <t>18.青春快樂-兒童少年性侵害暨性交易防治防治計畫</t>
  </si>
  <si>
    <t>19.發展遲緩兒童斗六早期療育日間托育中心交通車服務計畫</t>
  </si>
  <si>
    <t>3.96年補助各鄉鎮市老人會辦理重陽敬老活動</t>
  </si>
  <si>
    <t>4.補助辦理老人文康活動中心96年度管理維護費及活動發展經費</t>
  </si>
  <si>
    <t>5.96年推展雲林縣社區照顧關懷據點計劃保留案</t>
  </si>
  <si>
    <t>6.96年雲林縣老人福利需求及生活狀況調查研究計畫案保留案</t>
  </si>
  <si>
    <t>7.補助辦理老人文康活動96年度各項活動費</t>
  </si>
  <si>
    <t>8.96年雲林縣長青趣味活動</t>
  </si>
  <si>
    <t>9.雲林縣97年度身心障礙居家生活照顧網-中低收入個案失能評計畫</t>
  </si>
  <si>
    <t>10.補助雲林縣老人會暨縣內20鄉鎮市老人會97年度辦理各項重陽敬老活動</t>
  </si>
  <si>
    <t>11.補助縣內20鄉鎮市老人文康活動中心97年度管理維護費及活動發展經費</t>
  </si>
  <si>
    <t>12.97年度推展雲林縣社區照顧關懷據點計畫</t>
  </si>
  <si>
    <t>13.建置雲林縣居家服務遠距照顧服務計畫</t>
  </si>
  <si>
    <t>24.有關97年度「跨越障礙-行走無礙」實施經費不足乙案</t>
  </si>
  <si>
    <t>27.雲林縣身心障礙者社區適應服務計畫</t>
  </si>
  <si>
    <t>28.雲林縣政府辦理97年度公益彩劵盈餘運用情形說明研討會</t>
  </si>
  <si>
    <t>25.雲林縣提昇復康巴士服務能量營運計畫</t>
  </si>
  <si>
    <t>26.雲林縣身心障礙者西螺、虎尾、北港社區日間服務計畫</t>
  </si>
  <si>
    <t>4.辦理97年度「雲林心故鄉-社區經營」委託實施計劃</t>
  </si>
  <si>
    <t>9.在地人ㄟ愛-單親網絡補給站年度服務宣導暨系列成長活動</t>
  </si>
  <si>
    <t>21.深耕早療、用愛飛翔早期療育宣導活動計畫</t>
  </si>
  <si>
    <t>5.97年雲林縣低收入戶邊緣戶訪視處遇計畫</t>
  </si>
  <si>
    <t>4.雲林縣受虐或目睹暴力兒童及少年個案處遇服務</t>
  </si>
  <si>
    <t>5.辦理97年「提出希望的未來」活動計劃</t>
  </si>
  <si>
    <t>16.97年度雲林縣身心障礙者水中體適能運動計畫</t>
  </si>
  <si>
    <t>17.97年度雲林縣身心障礙者馬術訓練計畫</t>
  </si>
  <si>
    <t>18.數位學習計畫-提升聽障者及家長資訊能力實施計畫書</t>
  </si>
  <si>
    <t>執行96年預算保留數57700元</t>
  </si>
  <si>
    <t>執行96年保留預算數38435元</t>
  </si>
  <si>
    <t>14.雲林縣97年度日間照顧服務計劃書</t>
  </si>
  <si>
    <t>15.補助辦理老人福利97年度長青學苑講師鐘點費</t>
  </si>
  <si>
    <t>16.辦理97年度雲林縣長青趣味活動</t>
  </si>
  <si>
    <t>17.97年縣長盃全縣槌球錦標賽</t>
  </si>
  <si>
    <t>20.鼓動人生-心智障礙者打擊樂團訓練計畫</t>
  </si>
  <si>
    <t>21.聾劇團表演訓練暨巡迴演出輔導計畫</t>
  </si>
  <si>
    <t>22.補助辦理97年度全國脊髓損傷者保齡球賽經費</t>
  </si>
  <si>
    <t>23.輪轉夢想舞動人生-97年輪椅舞培訓計畫</t>
  </si>
  <si>
    <t>（二）尚未執行之原因：俟檢討詳核盈餘分配數及各項社會福利經費，再依據相關之福利程序辦理。</t>
  </si>
  <si>
    <t>22.雲林縣少年生活狀況及福利需求研究計畫</t>
  </si>
  <si>
    <t>29.本縣參加97年全國身心障礙國民運動會參賽計畫</t>
  </si>
  <si>
    <t>30.本縣參加97年全國身心障礙國民運動會選手及志工培訓計畫</t>
  </si>
  <si>
    <t>6.辦理低收入戶﹑身心障礙福利直接服務人力計畫管理資訊化需求計畫</t>
  </si>
  <si>
    <t>4.97年雲林縣公共建築物改善無障礙環境推動計畫保留案福利類別及項目</t>
  </si>
  <si>
    <t>執行96年預算保留數2350001元</t>
  </si>
  <si>
    <t>由以前年度待運用數支應3,790,000元</t>
  </si>
  <si>
    <t>11.雲林縣政府辦理發展遲緩兒童早期療育費用補助實施計畫</t>
  </si>
  <si>
    <t>小計</t>
  </si>
  <si>
    <t>(d)</t>
  </si>
  <si>
    <t>(c)</t>
  </si>
  <si>
    <t xml:space="preserve"> </t>
  </si>
  <si>
    <t>23.兒童少年保護系列宣傳</t>
  </si>
  <si>
    <t>24.全民防治人口販運宣導活動:反強制勞動、勞動剝削、性剝削、兒童性教育</t>
  </si>
  <si>
    <t>25.斗六市兒童少年社區照顧輔導支持系統</t>
  </si>
  <si>
    <t>7.雲林縣身心障礙者低收入戶邊緣戶家庭關懷輔導處遇計畫</t>
  </si>
  <si>
    <t>31.有機香草栽種示範農場</t>
  </si>
  <si>
    <t>32.雲林縣脊隨損傷者協會設立「脊隨損傷者生活自理重建中心計畫」</t>
  </si>
  <si>
    <t>33.97年度雲林縣公益盃全國身心障礙槌球錦標賽實施計畫</t>
  </si>
  <si>
    <t xml:space="preserve">中華民國 97 年 7 月份至 9 月份（ 97 年度第三季） </t>
  </si>
  <si>
    <t>19.「雲林縣97年度保眼愛盲校園宣導活動」計畫書</t>
  </si>
  <si>
    <t>20.雲林縣政府發展遲緩兒童早期療育口湖地區日間托育中心交通車服務計畫</t>
  </si>
  <si>
    <t>四、本年度1月起至本季截止，累計公益彩券盈餘分配數為</t>
  </si>
  <si>
    <t>三、截至去年度12月底止，公益彩券盈餘分配待運用數為</t>
  </si>
  <si>
    <t>26.雲林縣高風險家庭服務網絡輔導策略研討會</t>
  </si>
  <si>
    <t xml:space="preserve">(a) </t>
  </si>
  <si>
    <r>
      <t>（一）歲入預算原編</t>
    </r>
    <r>
      <rPr>
        <u val="single"/>
        <sz val="14"/>
        <rFont val="標楷體"/>
        <family val="4"/>
      </rPr>
      <t xml:space="preserve"> 156,782,000</t>
    </r>
    <r>
      <rPr>
        <sz val="14"/>
        <rFont val="標楷體"/>
        <family val="4"/>
      </rPr>
      <t xml:space="preserve"> 元，追加減</t>
    </r>
    <r>
      <rPr>
        <u val="single"/>
        <sz val="14"/>
        <rFont val="標楷體"/>
        <family val="4"/>
      </rPr>
      <t xml:space="preserve"> 0 </t>
    </r>
    <r>
      <rPr>
        <sz val="14"/>
        <rFont val="標楷體"/>
        <family val="4"/>
      </rPr>
      <t xml:space="preserve">元，合計 </t>
    </r>
    <r>
      <rPr>
        <u val="single"/>
        <sz val="14"/>
        <rFont val="標楷體"/>
        <family val="4"/>
      </rPr>
      <t xml:space="preserve"> 156,782,000</t>
    </r>
    <r>
      <rPr>
        <sz val="14"/>
        <rFont val="標楷體"/>
        <family val="4"/>
      </rPr>
      <t xml:space="preserve"> 元。</t>
    </r>
  </si>
  <si>
    <r>
      <t xml:space="preserve">（二）歲出預算原編 </t>
    </r>
    <r>
      <rPr>
        <u val="single"/>
        <sz val="14"/>
        <rFont val="標楷體"/>
        <family val="4"/>
      </rPr>
      <t xml:space="preserve">156,782,000 </t>
    </r>
    <r>
      <rPr>
        <sz val="14"/>
        <rFont val="標楷體"/>
        <family val="4"/>
      </rPr>
      <t>元，追加減</t>
    </r>
    <r>
      <rPr>
        <u val="single"/>
        <sz val="14"/>
        <rFont val="標楷體"/>
        <family val="4"/>
      </rPr>
      <t xml:space="preserve"> 0 </t>
    </r>
    <r>
      <rPr>
        <sz val="14"/>
        <rFont val="標楷體"/>
        <family val="4"/>
      </rPr>
      <t xml:space="preserve">元，合計 </t>
    </r>
    <r>
      <rPr>
        <u val="single"/>
        <sz val="14"/>
        <rFont val="標楷體"/>
        <family val="4"/>
      </rPr>
      <t xml:space="preserve"> 156,782,000</t>
    </r>
    <r>
      <rPr>
        <sz val="14"/>
        <rFont val="標楷體"/>
        <family val="4"/>
      </rPr>
      <t>元。</t>
    </r>
  </si>
  <si>
    <t>一、本年度公益彩券盈餘分配管理方式：□基金管理■收支並列□其他：   。</t>
  </si>
  <si>
    <t>16.36%(7-9月)</t>
  </si>
  <si>
    <t>10.38%     (7-9月)</t>
  </si>
  <si>
    <t>由以前年度待運用數支應2,560,000元</t>
  </si>
  <si>
    <t xml:space="preserve">                 8月份撥入97年8月公彩25,680,126+97年8月運彩795,954=26,476,080</t>
  </si>
  <si>
    <t xml:space="preserve">                 9月份未在月底前撥入縣庫故不加計</t>
  </si>
  <si>
    <t>由以前年度待運用數支應1,200,000元</t>
  </si>
  <si>
    <t>由以前年度待運用數支應96,800元</t>
  </si>
  <si>
    <t>由以前年度待運用數支應170,000元</t>
  </si>
  <si>
    <t>由以前年度待運用數支應177,600元</t>
  </si>
  <si>
    <t>由以前年度待運用數支應46,600元</t>
  </si>
  <si>
    <t>由以前年度待運用數支應150,000元</t>
  </si>
  <si>
    <t>由以前年度待運用數支應250,000元</t>
  </si>
  <si>
    <t>10.新移民家暴防治系列宣傳 活動</t>
  </si>
  <si>
    <t>11.友善社區話劇宣導-婆婆媽媽一起反毒酗酒預防家庭暴力活動</t>
  </si>
  <si>
    <t>12.婦女培力工作坊計畫</t>
  </si>
  <si>
    <t>由以前年度待運用數支應120,000元</t>
  </si>
  <si>
    <t>由以前年度待運用數支應170,000元</t>
  </si>
  <si>
    <t>由以前年度待運用數支應40,000元</t>
  </si>
  <si>
    <t xml:space="preserve">                 7月份撥入97年7月公彩23,849,394+97年7月運彩634,254=24,483,648 </t>
  </si>
  <si>
    <t>二、本年度第三季，彩券盈餘分配數為50,959,728元。</t>
  </si>
  <si>
    <t>註:公彩盈餘分配款50,959,728元為: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</si>
</sst>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0_ "/>
    <numFmt numFmtId="181" formatCode="#,##0_);[Red]\(#,##0\)"/>
    <numFmt numFmtId="182" formatCode="m&quot;月&quot;d&quot;日&quot;"/>
  </numFmts>
  <fonts count="17">
    <font>
      <sz val="12"/>
      <name val="新細明體"/>
      <family val="1"/>
    </font>
    <font>
      <sz val="9"/>
      <name val="新細明體"/>
      <family val="1"/>
    </font>
    <font>
      <sz val="14"/>
      <name val="標楷體"/>
      <family val="4"/>
    </font>
    <font>
      <u val="single"/>
      <sz val="14"/>
      <name val="標楷體"/>
      <family val="4"/>
    </font>
    <font>
      <sz val="18"/>
      <name val="標楷體"/>
      <family val="4"/>
    </font>
    <font>
      <u val="single"/>
      <sz val="18"/>
      <name val="標楷體"/>
      <family val="4"/>
    </font>
    <font>
      <sz val="12"/>
      <name val="標楷體"/>
      <family val="4"/>
    </font>
    <font>
      <b/>
      <sz val="16"/>
      <name val="標楷體"/>
      <family val="4"/>
    </font>
    <font>
      <sz val="14"/>
      <name val="新細明體"/>
      <family val="1"/>
    </font>
    <font>
      <b/>
      <sz val="14"/>
      <name val="標楷體"/>
      <family val="4"/>
    </font>
    <font>
      <b/>
      <sz val="12"/>
      <name val="標楷體"/>
      <family val="4"/>
    </font>
    <font>
      <sz val="12"/>
      <color indexed="8"/>
      <name val="標楷體"/>
      <family val="4"/>
    </font>
    <font>
      <sz val="10"/>
      <name val="標楷體"/>
      <family val="4"/>
    </font>
    <font>
      <u val="single"/>
      <sz val="10.8"/>
      <color indexed="12"/>
      <name val="新細明體"/>
      <family val="1"/>
    </font>
    <font>
      <u val="single"/>
      <sz val="10.8"/>
      <color indexed="36"/>
      <name val="新細明體"/>
      <family val="1"/>
    </font>
    <font>
      <b/>
      <sz val="14"/>
      <name val="Times New Roman"/>
      <family val="1"/>
    </font>
    <font>
      <sz val="13.5"/>
      <name val="標楷體"/>
      <family val="4"/>
    </font>
  </fonts>
  <fills count="2">
    <fill>
      <patternFill/>
    </fill>
    <fill>
      <patternFill patternType="gray125"/>
    </fill>
  </fills>
  <borders count="14">
    <border>
      <left/>
      <right/>
      <top/>
      <bottom/>
      <diagonal/>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cellStyleXfs>
  <cellXfs count="125">
    <xf numFmtId="0" fontId="0" fillId="0" borderId="0" xfId="0" applyAlignment="1">
      <alignment/>
    </xf>
    <xf numFmtId="0" fontId="2" fillId="0" borderId="0" xfId="0" applyFont="1" applyAlignment="1">
      <alignment vertical="center" wrapText="1"/>
    </xf>
    <xf numFmtId="0" fontId="6" fillId="0" borderId="0" xfId="0" applyFont="1" applyAlignment="1">
      <alignment/>
    </xf>
    <xf numFmtId="0" fontId="9" fillId="0" borderId="1" xfId="0" applyFont="1" applyBorder="1" applyAlignment="1">
      <alignment vertical="center" wrapText="1"/>
    </xf>
    <xf numFmtId="180" fontId="10" fillId="0" borderId="1" xfId="0" applyNumberFormat="1" applyFont="1" applyBorder="1" applyAlignment="1">
      <alignment vertical="center"/>
    </xf>
    <xf numFmtId="0" fontId="6" fillId="0" borderId="2" xfId="0" applyFont="1" applyBorder="1" applyAlignment="1">
      <alignment vertical="center" wrapText="1"/>
    </xf>
    <xf numFmtId="0" fontId="7" fillId="0" borderId="3" xfId="0" applyFont="1" applyBorder="1" applyAlignment="1">
      <alignment vertical="center"/>
    </xf>
    <xf numFmtId="0" fontId="11" fillId="0" borderId="2" xfId="0" applyFont="1" applyBorder="1" applyAlignment="1">
      <alignment vertical="center" wrapText="1"/>
    </xf>
    <xf numFmtId="180" fontId="2" fillId="0" borderId="2" xfId="0" applyNumberFormat="1" applyFont="1" applyBorder="1" applyAlignment="1">
      <alignment vertical="center"/>
    </xf>
    <xf numFmtId="180" fontId="9" fillId="0" borderId="1" xfId="0" applyNumberFormat="1" applyFont="1" applyBorder="1" applyAlignment="1">
      <alignment vertical="center"/>
    </xf>
    <xf numFmtId="180" fontId="2" fillId="0" borderId="3" xfId="0" applyNumberFormat="1" applyFont="1" applyBorder="1" applyAlignment="1">
      <alignment vertical="center"/>
    </xf>
    <xf numFmtId="0" fontId="9" fillId="0" borderId="1" xfId="0" applyFont="1" applyBorder="1" applyAlignment="1">
      <alignment horizontal="center" vertical="center" wrapText="1"/>
    </xf>
    <xf numFmtId="0" fontId="6" fillId="0" borderId="0" xfId="0" applyFont="1" applyAlignment="1">
      <alignment/>
    </xf>
    <xf numFmtId="0" fontId="2" fillId="0" borderId="4" xfId="0" applyFont="1" applyBorder="1" applyAlignment="1">
      <alignment horizontal="center" vertical="center"/>
    </xf>
    <xf numFmtId="0" fontId="2" fillId="0" borderId="0" xfId="0" applyFont="1" applyAlignment="1">
      <alignment/>
    </xf>
    <xf numFmtId="0" fontId="2" fillId="0" borderId="0" xfId="0" applyFont="1" applyAlignment="1">
      <alignment vertical="center"/>
    </xf>
    <xf numFmtId="3" fontId="9" fillId="0" borderId="0" xfId="0" applyNumberFormat="1" applyFont="1" applyBorder="1" applyAlignment="1">
      <alignment vertical="center"/>
    </xf>
    <xf numFmtId="0" fontId="6" fillId="0" borderId="0" xfId="0" applyFont="1" applyAlignment="1">
      <alignment vertical="center"/>
    </xf>
    <xf numFmtId="0" fontId="11" fillId="0" borderId="2" xfId="0" applyFont="1" applyFill="1" applyBorder="1" applyAlignment="1">
      <alignment vertical="center" wrapText="1"/>
    </xf>
    <xf numFmtId="0" fontId="2" fillId="0" borderId="3" xfId="0" applyFont="1" applyBorder="1" applyAlignment="1">
      <alignment vertical="center"/>
    </xf>
    <xf numFmtId="0" fontId="6" fillId="0" borderId="3" xfId="0" applyFont="1" applyBorder="1" applyAlignment="1">
      <alignment vertical="center"/>
    </xf>
    <xf numFmtId="0" fontId="10" fillId="0" borderId="1" xfId="0" applyFont="1" applyBorder="1" applyAlignment="1">
      <alignment vertical="center"/>
    </xf>
    <xf numFmtId="0" fontId="10" fillId="0" borderId="0" xfId="0" applyFont="1" applyAlignment="1">
      <alignment vertical="center"/>
    </xf>
    <xf numFmtId="0" fontId="2" fillId="0" borderId="4" xfId="0" applyFont="1" applyBorder="1" applyAlignment="1">
      <alignment horizontal="center" vertical="center" wrapText="1"/>
    </xf>
    <xf numFmtId="0" fontId="6" fillId="0" borderId="0" xfId="0" applyFont="1" applyBorder="1" applyAlignment="1">
      <alignment vertical="center"/>
    </xf>
    <xf numFmtId="0" fontId="6" fillId="0" borderId="0" xfId="0" applyFont="1" applyAlignment="1">
      <alignment vertical="center" wrapText="1"/>
    </xf>
    <xf numFmtId="180" fontId="10" fillId="0" borderId="0" xfId="0" applyNumberFormat="1" applyFont="1" applyAlignment="1">
      <alignment vertical="center"/>
    </xf>
    <xf numFmtId="180" fontId="9" fillId="0" borderId="5" xfId="0" applyNumberFormat="1" applyFont="1" applyBorder="1" applyAlignment="1">
      <alignment horizontal="center" vertical="center"/>
    </xf>
    <xf numFmtId="0" fontId="6" fillId="0" borderId="2" xfId="0" applyFont="1" applyBorder="1" applyAlignment="1">
      <alignment vertical="center"/>
    </xf>
    <xf numFmtId="3" fontId="3" fillId="0" borderId="0" xfId="0" applyNumberFormat="1" applyFont="1" applyBorder="1" applyAlignment="1">
      <alignment horizontal="center" vertical="center"/>
    </xf>
    <xf numFmtId="3" fontId="3" fillId="0" borderId="0" xfId="0" applyNumberFormat="1" applyFont="1" applyBorder="1" applyAlignment="1">
      <alignment horizontal="right" vertical="center" wrapText="1"/>
    </xf>
    <xf numFmtId="0" fontId="12" fillId="0" borderId="2" xfId="0" applyFont="1" applyBorder="1" applyAlignment="1">
      <alignment vertical="center"/>
    </xf>
    <xf numFmtId="0" fontId="12" fillId="0" borderId="2" xfId="0" applyFont="1" applyBorder="1" applyAlignment="1">
      <alignment vertical="center" wrapText="1"/>
    </xf>
    <xf numFmtId="0" fontId="2" fillId="0" borderId="2" xfId="0" applyFont="1" applyBorder="1" applyAlignment="1">
      <alignment horizontal="center" vertical="center"/>
    </xf>
    <xf numFmtId="180" fontId="2" fillId="0" borderId="2" xfId="0" applyNumberFormat="1" applyFont="1" applyBorder="1" applyAlignment="1">
      <alignment horizontal="center" vertical="center"/>
    </xf>
    <xf numFmtId="180" fontId="2" fillId="0" borderId="6" xfId="0" applyNumberFormat="1" applyFont="1" applyBorder="1" applyAlignment="1">
      <alignment vertical="center"/>
    </xf>
    <xf numFmtId="0" fontId="12" fillId="0" borderId="2" xfId="19" applyNumberFormat="1" applyFont="1" applyBorder="1" applyAlignment="1">
      <alignment vertical="center" wrapText="1"/>
    </xf>
    <xf numFmtId="0" fontId="12" fillId="0" borderId="6" xfId="19" applyNumberFormat="1" applyFont="1" applyBorder="1" applyAlignment="1">
      <alignment vertical="center" wrapText="1"/>
    </xf>
    <xf numFmtId="180" fontId="2" fillId="0" borderId="6" xfId="0" applyNumberFormat="1" applyFont="1" applyBorder="1" applyAlignment="1">
      <alignment/>
    </xf>
    <xf numFmtId="0" fontId="6" fillId="0" borderId="2" xfId="0" applyFont="1" applyBorder="1" applyAlignment="1">
      <alignment horizontal="left" vertical="center" wrapText="1"/>
    </xf>
    <xf numFmtId="0" fontId="6" fillId="0" borderId="2" xfId="19" applyNumberFormat="1" applyFont="1" applyBorder="1" applyAlignment="1">
      <alignment vertical="center" wrapText="1"/>
    </xf>
    <xf numFmtId="180" fontId="2" fillId="0" borderId="7" xfId="0" applyNumberFormat="1" applyFont="1" applyBorder="1" applyAlignment="1">
      <alignment vertical="center"/>
    </xf>
    <xf numFmtId="0" fontId="7" fillId="0" borderId="3" xfId="0" applyFont="1" applyBorder="1" applyAlignment="1">
      <alignment vertical="center" wrapText="1"/>
    </xf>
    <xf numFmtId="0" fontId="10" fillId="0" borderId="3" xfId="0" applyFont="1" applyBorder="1" applyAlignment="1">
      <alignment vertical="center" wrapText="1"/>
    </xf>
    <xf numFmtId="0" fontId="0" fillId="0" borderId="6" xfId="0" applyBorder="1" applyAlignment="1">
      <alignment vertical="center"/>
    </xf>
    <xf numFmtId="0" fontId="2" fillId="0" borderId="2" xfId="0" applyFont="1" applyBorder="1" applyAlignment="1">
      <alignment vertical="center"/>
    </xf>
    <xf numFmtId="0" fontId="2" fillId="0" borderId="7" xfId="0" applyFont="1" applyBorder="1" applyAlignment="1">
      <alignment vertical="center"/>
    </xf>
    <xf numFmtId="3" fontId="2" fillId="0" borderId="2" xfId="0" applyNumberFormat="1" applyFont="1" applyBorder="1" applyAlignment="1">
      <alignment vertical="center"/>
    </xf>
    <xf numFmtId="180" fontId="15" fillId="0" borderId="1" xfId="0" applyNumberFormat="1" applyFont="1" applyBorder="1" applyAlignment="1">
      <alignment vertical="center"/>
    </xf>
    <xf numFmtId="0" fontId="0" fillId="0" borderId="0" xfId="0" applyBorder="1" applyAlignment="1">
      <alignment vertical="center"/>
    </xf>
    <xf numFmtId="3" fontId="6" fillId="0" borderId="0" xfId="0" applyNumberFormat="1" applyFont="1" applyAlignment="1">
      <alignment vertical="center"/>
    </xf>
    <xf numFmtId="180" fontId="9" fillId="0" borderId="8" xfId="0" applyNumberFormat="1" applyFont="1" applyBorder="1" applyAlignment="1">
      <alignment vertical="center"/>
    </xf>
    <xf numFmtId="180" fontId="2" fillId="0" borderId="0" xfId="0" applyNumberFormat="1" applyFont="1" applyBorder="1" applyAlignment="1">
      <alignment vertical="center"/>
    </xf>
    <xf numFmtId="0" fontId="2" fillId="0" borderId="0" xfId="0" applyFont="1" applyBorder="1" applyAlignment="1">
      <alignment vertical="center"/>
    </xf>
    <xf numFmtId="0" fontId="0" fillId="0" borderId="0" xfId="0" applyAlignment="1">
      <alignment vertical="center" wrapText="1"/>
    </xf>
    <xf numFmtId="180" fontId="9" fillId="0" borderId="4" xfId="0" applyNumberFormat="1" applyFont="1" applyBorder="1" applyAlignment="1">
      <alignment vertical="center"/>
    </xf>
    <xf numFmtId="180" fontId="9" fillId="0" borderId="4" xfId="0" applyNumberFormat="1" applyFont="1" applyBorder="1" applyAlignment="1">
      <alignment horizontal="center" vertical="center"/>
    </xf>
    <xf numFmtId="0" fontId="9" fillId="0" borderId="4" xfId="0" applyFont="1" applyBorder="1" applyAlignment="1">
      <alignment horizontal="center" vertical="center"/>
    </xf>
    <xf numFmtId="0" fontId="2" fillId="0" borderId="1" xfId="0" applyFont="1" applyBorder="1" applyAlignment="1">
      <alignment vertical="center"/>
    </xf>
    <xf numFmtId="180" fontId="6" fillId="0" borderId="2" xfId="0" applyNumberFormat="1" applyFont="1" applyBorder="1" applyAlignment="1">
      <alignment vertical="center" wrapText="1"/>
    </xf>
    <xf numFmtId="0" fontId="6" fillId="0" borderId="2" xfId="0" applyFont="1" applyBorder="1" applyAlignment="1">
      <alignment vertical="center" wrapText="1" shrinkToFit="1"/>
    </xf>
    <xf numFmtId="180" fontId="2" fillId="0" borderId="2" xfId="0" applyNumberFormat="1" applyFont="1" applyBorder="1" applyAlignment="1">
      <alignment horizontal="right" vertical="center"/>
    </xf>
    <xf numFmtId="180" fontId="2" fillId="0" borderId="6" xfId="0" applyNumberFormat="1" applyFont="1" applyBorder="1" applyAlignment="1">
      <alignment horizontal="right" vertical="center"/>
    </xf>
    <xf numFmtId="3" fontId="2" fillId="0" borderId="2" xfId="0" applyNumberFormat="1" applyFont="1" applyBorder="1" applyAlignment="1">
      <alignment horizontal="right" vertical="justify"/>
    </xf>
    <xf numFmtId="180" fontId="2" fillId="0" borderId="2" xfId="0" applyNumberFormat="1" applyFont="1" applyBorder="1" applyAlignment="1">
      <alignment horizontal="right" vertical="justify"/>
    </xf>
    <xf numFmtId="3" fontId="2" fillId="0" borderId="6" xfId="0" applyNumberFormat="1" applyFont="1" applyBorder="1" applyAlignment="1">
      <alignment vertical="center"/>
    </xf>
    <xf numFmtId="0" fontId="6" fillId="0" borderId="0" xfId="0" applyFont="1" applyAlignment="1">
      <alignment horizontal="center" vertical="justify"/>
    </xf>
    <xf numFmtId="0" fontId="6" fillId="0" borderId="2" xfId="0" applyFont="1" applyBorder="1" applyAlignment="1">
      <alignment horizontal="center" vertical="center" wrapText="1"/>
    </xf>
    <xf numFmtId="3" fontId="2" fillId="0" borderId="2" xfId="0" applyNumberFormat="1" applyFont="1" applyBorder="1" applyAlignment="1">
      <alignment horizontal="right" vertical="center"/>
    </xf>
    <xf numFmtId="0" fontId="6" fillId="0" borderId="0" xfId="0" applyFont="1" applyBorder="1" applyAlignment="1">
      <alignment/>
    </xf>
    <xf numFmtId="3" fontId="2" fillId="0" borderId="0" xfId="0" applyNumberFormat="1"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right" vertical="justify"/>
    </xf>
    <xf numFmtId="0" fontId="6" fillId="0" borderId="9" xfId="0" applyFont="1" applyBorder="1" applyAlignment="1">
      <alignment vertical="center"/>
    </xf>
    <xf numFmtId="0" fontId="6" fillId="0" borderId="9" xfId="0" applyFont="1" applyBorder="1" applyAlignment="1">
      <alignment/>
    </xf>
    <xf numFmtId="3" fontId="9" fillId="0" borderId="1" xfId="0" applyNumberFormat="1" applyFont="1" applyBorder="1" applyAlignment="1">
      <alignment horizontal="right" vertical="distributed"/>
    </xf>
    <xf numFmtId="0" fontId="6" fillId="0" borderId="1" xfId="0" applyFont="1" applyBorder="1" applyAlignment="1">
      <alignment vertical="center" wrapText="1"/>
    </xf>
    <xf numFmtId="3" fontId="2" fillId="0" borderId="0" xfId="0" applyNumberFormat="1" applyFont="1" applyAlignment="1">
      <alignment/>
    </xf>
    <xf numFmtId="0" fontId="12" fillId="0" borderId="4" xfId="0" applyFont="1" applyBorder="1" applyAlignment="1">
      <alignment vertical="center" wrapText="1"/>
    </xf>
    <xf numFmtId="0" fontId="6" fillId="0" borderId="6" xfId="0" applyFont="1" applyBorder="1" applyAlignment="1">
      <alignment/>
    </xf>
    <xf numFmtId="3" fontId="2" fillId="0" borderId="2" xfId="0" applyNumberFormat="1" applyFont="1" applyBorder="1" applyAlignment="1">
      <alignment/>
    </xf>
    <xf numFmtId="0" fontId="2" fillId="0" borderId="2" xfId="0" applyFont="1" applyBorder="1" applyAlignment="1">
      <alignment/>
    </xf>
    <xf numFmtId="0" fontId="5"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Alignment="1">
      <alignment vertical="center" wrapText="1"/>
    </xf>
    <xf numFmtId="0" fontId="6"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8"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0" fillId="0" borderId="5" xfId="0" applyBorder="1" applyAlignment="1">
      <alignment vertical="center"/>
    </xf>
    <xf numFmtId="0" fontId="0" fillId="0" borderId="0" xfId="0" applyAlignment="1">
      <alignment vertical="center" wrapText="1"/>
    </xf>
    <xf numFmtId="0" fontId="10" fillId="0" borderId="11" xfId="0" applyFont="1" applyBorder="1" applyAlignment="1">
      <alignment vertical="center"/>
    </xf>
    <xf numFmtId="0" fontId="0" fillId="0" borderId="0" xfId="0" applyBorder="1" applyAlignment="1">
      <alignment vertical="center"/>
    </xf>
    <xf numFmtId="180" fontId="2" fillId="0" borderId="0" xfId="0" applyNumberFormat="1" applyFont="1" applyBorder="1" applyAlignment="1">
      <alignment vertical="center"/>
    </xf>
    <xf numFmtId="0" fontId="6" fillId="0" borderId="2" xfId="0" applyFont="1" applyBorder="1" applyAlignment="1">
      <alignment horizontal="center" vertical="center" wrapText="1"/>
    </xf>
    <xf numFmtId="0" fontId="0" fillId="0" borderId="2" xfId="0" applyBorder="1" applyAlignment="1">
      <alignment horizontal="center" vertical="center"/>
    </xf>
    <xf numFmtId="180" fontId="2" fillId="0" borderId="7" xfId="0" applyNumberFormat="1" applyFont="1" applyBorder="1" applyAlignment="1">
      <alignment vertical="center"/>
    </xf>
    <xf numFmtId="180" fontId="2" fillId="0" borderId="6" xfId="0" applyNumberFormat="1" applyFont="1" applyBorder="1" applyAlignment="1">
      <alignment vertical="center"/>
    </xf>
    <xf numFmtId="3" fontId="8" fillId="0" borderId="7" xfId="0" applyNumberFormat="1" applyFont="1" applyBorder="1" applyAlignment="1">
      <alignment horizontal="right" vertical="center"/>
    </xf>
    <xf numFmtId="3" fontId="8" fillId="0" borderId="6" xfId="0" applyNumberFormat="1" applyFont="1" applyBorder="1" applyAlignment="1">
      <alignment horizontal="right" vertical="center"/>
    </xf>
    <xf numFmtId="180" fontId="9" fillId="0" borderId="8" xfId="0" applyNumberFormat="1" applyFont="1" applyBorder="1" applyAlignment="1">
      <alignment horizontal="right" vertical="center"/>
    </xf>
    <xf numFmtId="180" fontId="9" fillId="0" borderId="11" xfId="0" applyNumberFormat="1" applyFont="1" applyBorder="1" applyAlignment="1">
      <alignment horizontal="right" vertical="center"/>
    </xf>
    <xf numFmtId="0" fontId="16" fillId="0" borderId="0" xfId="0" applyFont="1" applyBorder="1" applyAlignment="1">
      <alignment vertical="center"/>
    </xf>
    <xf numFmtId="0" fontId="0" fillId="0" borderId="0" xfId="0" applyAlignment="1">
      <alignment/>
    </xf>
    <xf numFmtId="180" fontId="2" fillId="0" borderId="2" xfId="0" applyNumberFormat="1" applyFont="1" applyBorder="1" applyAlignment="1">
      <alignment vertical="center"/>
    </xf>
    <xf numFmtId="0" fontId="0" fillId="0" borderId="6" xfId="0" applyBorder="1" applyAlignment="1">
      <alignment vertical="center"/>
    </xf>
    <xf numFmtId="0" fontId="6" fillId="0" borderId="12" xfId="0" applyFont="1" applyBorder="1" applyAlignment="1">
      <alignment horizontal="center" vertical="center" wrapText="1"/>
    </xf>
    <xf numFmtId="0" fontId="0" fillId="0" borderId="13" xfId="0" applyBorder="1" applyAlignment="1">
      <alignment horizontal="center" vertical="center"/>
    </xf>
    <xf numFmtId="0" fontId="2" fillId="0" borderId="0" xfId="0" applyFont="1" applyBorder="1" applyAlignment="1">
      <alignment vertical="center"/>
    </xf>
    <xf numFmtId="0" fontId="0" fillId="0" borderId="0" xfId="0" applyAlignment="1">
      <alignment vertical="center"/>
    </xf>
    <xf numFmtId="3" fontId="9" fillId="0" borderId="8" xfId="0" applyNumberFormat="1" applyFont="1" applyBorder="1" applyAlignment="1">
      <alignment horizontal="right" vertical="distributed" wrapText="1"/>
    </xf>
    <xf numFmtId="0" fontId="9" fillId="0" borderId="11" xfId="0" applyFont="1" applyBorder="1" applyAlignment="1">
      <alignment horizontal="right" vertical="distributed" wrapText="1"/>
    </xf>
    <xf numFmtId="0" fontId="9" fillId="0" borderId="4" xfId="0" applyFont="1" applyBorder="1" applyAlignment="1">
      <alignment horizontal="center" vertical="center" wrapText="1"/>
    </xf>
    <xf numFmtId="180" fontId="9" fillId="0" borderId="4" xfId="0" applyNumberFormat="1" applyFont="1" applyBorder="1" applyAlignment="1">
      <alignment vertical="center"/>
    </xf>
    <xf numFmtId="180" fontId="9" fillId="0" borderId="7" xfId="0" applyNumberFormat="1" applyFont="1" applyBorder="1" applyAlignment="1">
      <alignment vertical="center"/>
    </xf>
    <xf numFmtId="180" fontId="9" fillId="0" borderId="6" xfId="0" applyNumberFormat="1" applyFont="1" applyBorder="1" applyAlignment="1">
      <alignment vertical="center"/>
    </xf>
    <xf numFmtId="180" fontId="9" fillId="0" borderId="8" xfId="0" applyNumberFormat="1" applyFont="1" applyBorder="1" applyAlignment="1">
      <alignment vertical="center"/>
    </xf>
    <xf numFmtId="180" fontId="9" fillId="0" borderId="11" xfId="0" applyNumberFormat="1" applyFont="1" applyBorder="1" applyAlignment="1">
      <alignment vertical="center"/>
    </xf>
    <xf numFmtId="0" fontId="6" fillId="0" borderId="8" xfId="0" applyFont="1" applyBorder="1" applyAlignment="1">
      <alignment horizontal="center" vertical="center" wrapText="1"/>
    </xf>
    <xf numFmtId="0" fontId="0" fillId="0" borderId="11" xfId="0" applyBorder="1" applyAlignment="1">
      <alignment horizontal="center" vertical="center"/>
    </xf>
    <xf numFmtId="180" fontId="2" fillId="0" borderId="7" xfId="0" applyNumberFormat="1" applyFont="1" applyBorder="1" applyAlignment="1">
      <alignment horizontal="right" vertical="center"/>
    </xf>
    <xf numFmtId="180" fontId="2" fillId="0" borderId="6" xfId="0" applyNumberFormat="1" applyFont="1" applyBorder="1" applyAlignment="1">
      <alignment horizontal="right"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4"/>
  <sheetViews>
    <sheetView tabSelected="1" workbookViewId="0" topLeftCell="A1">
      <selection activeCell="A5" sqref="A5:F5"/>
    </sheetView>
  </sheetViews>
  <sheetFormatPr defaultColWidth="9.00390625" defaultRowHeight="16.5"/>
  <cols>
    <col min="1" max="1" width="26.625" style="2" customWidth="1"/>
    <col min="2" max="2" width="19.50390625" style="14" customWidth="1"/>
    <col min="3" max="3" width="18.625" style="14" customWidth="1"/>
    <col min="4" max="4" width="4.125" style="14" customWidth="1"/>
    <col min="5" max="5" width="17.625" style="12" customWidth="1"/>
    <col min="6" max="6" width="11.625" style="2" customWidth="1"/>
    <col min="7" max="7" width="23.375" style="17" customWidth="1"/>
    <col min="8" max="8" width="9.00390625" style="2" customWidth="1"/>
    <col min="9" max="9" width="12.375" style="2" bestFit="1" customWidth="1"/>
    <col min="10" max="16384" width="9.00390625" style="2" customWidth="1"/>
  </cols>
  <sheetData>
    <row r="1" spans="1:6" ht="60" customHeight="1">
      <c r="A1" s="83" t="s">
        <v>7</v>
      </c>
      <c r="B1" s="84"/>
      <c r="C1" s="84"/>
      <c r="D1" s="84"/>
      <c r="E1" s="84"/>
      <c r="F1" s="84"/>
    </row>
    <row r="2" spans="1:6" ht="30" customHeight="1">
      <c r="A2" s="87" t="s">
        <v>166</v>
      </c>
      <c r="B2" s="88"/>
      <c r="C2" s="88"/>
      <c r="D2" s="88"/>
      <c r="E2" s="88"/>
      <c r="F2" s="88"/>
    </row>
    <row r="3" spans="1:6" ht="30" customHeight="1">
      <c r="A3" s="85" t="s">
        <v>175</v>
      </c>
      <c r="B3" s="86"/>
      <c r="C3" s="86"/>
      <c r="D3" s="86"/>
      <c r="E3" s="86"/>
      <c r="F3" s="86"/>
    </row>
    <row r="4" spans="1:6" ht="30" customHeight="1">
      <c r="A4" s="85" t="s">
        <v>195</v>
      </c>
      <c r="B4" s="86"/>
      <c r="C4" s="86"/>
      <c r="D4" s="86"/>
      <c r="E4" s="86"/>
      <c r="F4" s="86"/>
    </row>
    <row r="5" spans="1:6" s="69" customFormat="1" ht="30" customHeight="1">
      <c r="A5" s="85" t="s">
        <v>196</v>
      </c>
      <c r="B5" s="86"/>
      <c r="C5" s="86"/>
      <c r="D5" s="86"/>
      <c r="E5" s="86"/>
      <c r="F5" s="86"/>
    </row>
    <row r="6" spans="1:6" s="69" customFormat="1" ht="30" customHeight="1">
      <c r="A6" s="85"/>
      <c r="B6" s="112"/>
      <c r="C6" s="112"/>
      <c r="D6" s="112"/>
      <c r="E6" s="112"/>
      <c r="F6" s="112"/>
    </row>
    <row r="7" s="106" customFormat="1" ht="30" customHeight="1">
      <c r="A7" s="105" t="s">
        <v>194</v>
      </c>
    </row>
    <row r="8" s="106" customFormat="1" ht="30" customHeight="1">
      <c r="A8" s="105" t="s">
        <v>179</v>
      </c>
    </row>
    <row r="9" s="106" customFormat="1" ht="30" customHeight="1">
      <c r="A9" s="105" t="s">
        <v>180</v>
      </c>
    </row>
    <row r="10" spans="1:9" s="17" customFormat="1" ht="30" customHeight="1">
      <c r="A10" s="85" t="s">
        <v>170</v>
      </c>
      <c r="B10" s="90"/>
      <c r="C10" s="90"/>
      <c r="D10" s="15" t="s">
        <v>172</v>
      </c>
      <c r="E10" s="29">
        <v>64334876</v>
      </c>
      <c r="F10" s="15" t="s">
        <v>4</v>
      </c>
      <c r="H10" s="2"/>
      <c r="I10" s="2"/>
    </row>
    <row r="11" spans="1:9" s="17" customFormat="1" ht="30" customHeight="1">
      <c r="A11" s="85" t="s">
        <v>29</v>
      </c>
      <c r="B11" s="89"/>
      <c r="C11" s="89"/>
      <c r="D11" s="89"/>
      <c r="E11" s="89"/>
      <c r="F11" s="89"/>
      <c r="H11" s="2"/>
      <c r="I11" s="2"/>
    </row>
    <row r="12" spans="1:9" s="17" customFormat="1" ht="30" customHeight="1">
      <c r="A12" s="85" t="s">
        <v>169</v>
      </c>
      <c r="B12" s="90"/>
      <c r="C12" s="90"/>
      <c r="D12" s="15" t="s">
        <v>24</v>
      </c>
      <c r="E12" s="29">
        <v>174527187</v>
      </c>
      <c r="F12" s="15" t="s">
        <v>4</v>
      </c>
      <c r="H12" s="2"/>
      <c r="I12" s="2"/>
    </row>
    <row r="13" spans="1:9" s="17" customFormat="1" ht="30" customHeight="1">
      <c r="A13" s="85" t="s">
        <v>8</v>
      </c>
      <c r="B13" s="86"/>
      <c r="C13" s="86"/>
      <c r="D13" s="86"/>
      <c r="E13" s="86"/>
      <c r="F13" s="86"/>
      <c r="H13" s="2"/>
      <c r="I13" s="2"/>
    </row>
    <row r="14" spans="1:9" s="17" customFormat="1" ht="30" customHeight="1">
      <c r="A14" s="85" t="s">
        <v>173</v>
      </c>
      <c r="B14" s="86"/>
      <c r="C14" s="86"/>
      <c r="D14" s="86"/>
      <c r="E14" s="86"/>
      <c r="F14" s="86"/>
      <c r="H14" s="2"/>
      <c r="I14" s="2"/>
    </row>
    <row r="15" spans="1:9" s="17" customFormat="1" ht="30" customHeight="1">
      <c r="A15" s="85" t="s">
        <v>174</v>
      </c>
      <c r="B15" s="86"/>
      <c r="C15" s="86"/>
      <c r="D15" s="86"/>
      <c r="E15" s="86"/>
      <c r="F15" s="86"/>
      <c r="H15" s="2"/>
      <c r="I15" s="2"/>
    </row>
    <row r="16" spans="1:9" s="17" customFormat="1" ht="30" customHeight="1">
      <c r="A16" s="85" t="s">
        <v>21</v>
      </c>
      <c r="B16" s="86"/>
      <c r="C16" s="86"/>
      <c r="D16" s="86"/>
      <c r="E16" s="86"/>
      <c r="F16" s="86"/>
      <c r="H16" s="2"/>
      <c r="I16" s="2"/>
    </row>
    <row r="17" spans="1:9" s="17" customFormat="1" ht="30" customHeight="1">
      <c r="A17" s="23" t="s">
        <v>0</v>
      </c>
      <c r="B17" s="13" t="s">
        <v>2</v>
      </c>
      <c r="C17" s="13" t="s">
        <v>1</v>
      </c>
      <c r="D17" s="109" t="s">
        <v>5</v>
      </c>
      <c r="E17" s="110"/>
      <c r="F17" s="13" t="s">
        <v>16</v>
      </c>
      <c r="H17" s="2"/>
      <c r="I17" s="2"/>
    </row>
    <row r="18" spans="1:9" s="17" customFormat="1" ht="30" customHeight="1">
      <c r="A18" s="6" t="s">
        <v>3</v>
      </c>
      <c r="B18" s="19"/>
      <c r="C18" s="19"/>
      <c r="D18" s="91"/>
      <c r="E18" s="92"/>
      <c r="F18" s="20"/>
      <c r="H18" s="2"/>
      <c r="I18" s="2"/>
    </row>
    <row r="19" spans="1:9" s="17" customFormat="1" ht="52.5" customHeight="1">
      <c r="A19" s="5" t="s">
        <v>93</v>
      </c>
      <c r="B19" s="45" t="s">
        <v>33</v>
      </c>
      <c r="C19" s="47">
        <v>2634942</v>
      </c>
      <c r="D19" s="101">
        <v>3687274</v>
      </c>
      <c r="E19" s="102"/>
      <c r="F19" s="32" t="s">
        <v>78</v>
      </c>
      <c r="H19" s="2"/>
      <c r="I19" s="2"/>
    </row>
    <row r="20" spans="1:9" s="17" customFormat="1" ht="67.5" customHeight="1">
      <c r="A20" s="5" t="s">
        <v>94</v>
      </c>
      <c r="B20" s="45" t="s">
        <v>33</v>
      </c>
      <c r="C20" s="45" t="s">
        <v>33</v>
      </c>
      <c r="D20" s="99">
        <v>1410450</v>
      </c>
      <c r="E20" s="100"/>
      <c r="F20" s="32" t="s">
        <v>79</v>
      </c>
      <c r="H20" s="2"/>
      <c r="I20" s="2"/>
    </row>
    <row r="21" spans="1:9" s="17" customFormat="1" ht="54.75" customHeight="1">
      <c r="A21" s="7" t="s">
        <v>95</v>
      </c>
      <c r="B21" s="45" t="s">
        <v>33</v>
      </c>
      <c r="C21" s="8"/>
      <c r="D21" s="99">
        <v>118500</v>
      </c>
      <c r="E21" s="100"/>
      <c r="F21" s="32" t="s">
        <v>55</v>
      </c>
      <c r="H21" s="2"/>
      <c r="I21" s="2"/>
    </row>
    <row r="22" spans="1:9" s="17" customFormat="1" ht="45.75" customHeight="1">
      <c r="A22" s="7" t="s">
        <v>96</v>
      </c>
      <c r="B22" s="45" t="s">
        <v>33</v>
      </c>
      <c r="C22" s="45" t="s">
        <v>33</v>
      </c>
      <c r="D22" s="99">
        <v>66800</v>
      </c>
      <c r="E22" s="100"/>
      <c r="F22" s="32" t="s">
        <v>56</v>
      </c>
      <c r="H22" s="2"/>
      <c r="I22" s="2"/>
    </row>
    <row r="23" spans="1:9" s="24" customFormat="1" ht="65.25" customHeight="1">
      <c r="A23" s="7" t="s">
        <v>97</v>
      </c>
      <c r="B23" s="45" t="s">
        <v>33</v>
      </c>
      <c r="C23" s="8"/>
      <c r="D23" s="107">
        <v>125158</v>
      </c>
      <c r="E23" s="107"/>
      <c r="F23" s="32" t="s">
        <v>57</v>
      </c>
      <c r="H23" s="69"/>
      <c r="I23" s="69"/>
    </row>
    <row r="24" spans="1:9" s="17" customFormat="1" ht="55.5" customHeight="1">
      <c r="A24" s="7" t="s">
        <v>98</v>
      </c>
      <c r="B24" s="8" t="s">
        <v>31</v>
      </c>
      <c r="C24" s="8" t="s">
        <v>31</v>
      </c>
      <c r="D24" s="99">
        <v>101969</v>
      </c>
      <c r="E24" s="100"/>
      <c r="F24" s="32" t="s">
        <v>58</v>
      </c>
      <c r="H24" s="2"/>
      <c r="I24" s="2"/>
    </row>
    <row r="25" spans="1:9" s="17" customFormat="1" ht="39" customHeight="1">
      <c r="A25" s="39" t="s">
        <v>99</v>
      </c>
      <c r="B25" s="8" t="s">
        <v>32</v>
      </c>
      <c r="C25" s="8"/>
      <c r="D25" s="99">
        <v>57700</v>
      </c>
      <c r="E25" s="108"/>
      <c r="F25" s="32" t="s">
        <v>136</v>
      </c>
      <c r="H25" s="2"/>
      <c r="I25" s="2"/>
    </row>
    <row r="26" spans="1:9" s="17" customFormat="1" ht="53.25" customHeight="1">
      <c r="A26" s="39" t="s">
        <v>100</v>
      </c>
      <c r="B26" s="8" t="s">
        <v>32</v>
      </c>
      <c r="C26" s="8">
        <v>0</v>
      </c>
      <c r="D26" s="99">
        <v>0</v>
      </c>
      <c r="E26" s="108"/>
      <c r="F26" s="32" t="s">
        <v>60</v>
      </c>
      <c r="H26" s="2"/>
      <c r="I26" s="2"/>
    </row>
    <row r="27" spans="1:9" s="17" customFormat="1" ht="51.75" customHeight="1">
      <c r="A27" s="40" t="s">
        <v>101</v>
      </c>
      <c r="B27" s="8" t="s">
        <v>32</v>
      </c>
      <c r="C27" s="8" t="s">
        <v>32</v>
      </c>
      <c r="D27" s="99">
        <v>80000</v>
      </c>
      <c r="E27" s="108"/>
      <c r="F27" s="32" t="s">
        <v>59</v>
      </c>
      <c r="H27" s="2"/>
      <c r="I27" s="2"/>
    </row>
    <row r="28" spans="1:9" s="17" customFormat="1" ht="49.5" customHeight="1">
      <c r="A28" s="40" t="s">
        <v>102</v>
      </c>
      <c r="B28" s="8" t="s">
        <v>32</v>
      </c>
      <c r="C28" s="8"/>
      <c r="D28" s="99">
        <v>80000</v>
      </c>
      <c r="E28" s="108"/>
      <c r="F28" s="32" t="s">
        <v>59</v>
      </c>
      <c r="H28" s="2"/>
      <c r="I28" s="2"/>
    </row>
    <row r="29" spans="1:9" s="17" customFormat="1" ht="52.5" customHeight="1">
      <c r="A29" s="39" t="s">
        <v>154</v>
      </c>
      <c r="B29" s="63">
        <v>0</v>
      </c>
      <c r="C29" s="47">
        <v>92000</v>
      </c>
      <c r="D29" s="46"/>
      <c r="E29" s="65">
        <v>204700</v>
      </c>
      <c r="F29" s="32" t="s">
        <v>153</v>
      </c>
      <c r="H29" s="2"/>
      <c r="I29" s="2"/>
    </row>
    <row r="30" spans="1:9" s="17" customFormat="1" ht="54" customHeight="1">
      <c r="A30" s="5" t="s">
        <v>103</v>
      </c>
      <c r="B30" s="64">
        <v>0</v>
      </c>
      <c r="C30" s="47">
        <v>975137</v>
      </c>
      <c r="D30" s="99">
        <v>1065647</v>
      </c>
      <c r="E30" s="100"/>
      <c r="F30" s="32" t="s">
        <v>181</v>
      </c>
      <c r="H30" s="2"/>
      <c r="I30" s="2"/>
    </row>
    <row r="31" spans="1:9" s="17" customFormat="1" ht="43.5" customHeight="1">
      <c r="A31" s="7" t="s">
        <v>104</v>
      </c>
      <c r="B31" s="64">
        <v>0</v>
      </c>
      <c r="C31" s="8"/>
      <c r="D31" s="99">
        <v>9000</v>
      </c>
      <c r="E31" s="100"/>
      <c r="F31" s="32" t="s">
        <v>178</v>
      </c>
      <c r="H31" s="2"/>
      <c r="I31" s="2"/>
    </row>
    <row r="32" spans="1:9" s="17" customFormat="1" ht="40.5" customHeight="1">
      <c r="A32" s="7" t="s">
        <v>105</v>
      </c>
      <c r="B32" s="8">
        <v>80000</v>
      </c>
      <c r="C32" s="8">
        <v>0</v>
      </c>
      <c r="D32" s="99">
        <v>0</v>
      </c>
      <c r="E32" s="100"/>
      <c r="F32" s="32"/>
      <c r="H32" s="2"/>
      <c r="I32" s="2"/>
    </row>
    <row r="33" spans="1:9" s="17" customFormat="1" ht="38.25" customHeight="1">
      <c r="A33" s="7" t="s">
        <v>106</v>
      </c>
      <c r="B33" s="8">
        <v>40920</v>
      </c>
      <c r="C33" s="8">
        <v>0</v>
      </c>
      <c r="D33" s="99">
        <v>0</v>
      </c>
      <c r="E33" s="100"/>
      <c r="F33" s="32"/>
      <c r="H33" s="2"/>
      <c r="I33" s="2"/>
    </row>
    <row r="34" spans="1:7" s="17" customFormat="1" ht="52.5" customHeight="1">
      <c r="A34" s="5" t="s">
        <v>107</v>
      </c>
      <c r="B34" s="8">
        <v>700000</v>
      </c>
      <c r="C34" s="8">
        <v>0</v>
      </c>
      <c r="D34" s="41"/>
      <c r="E34" s="35">
        <v>0</v>
      </c>
      <c r="F34" s="32"/>
      <c r="G34" s="25"/>
    </row>
    <row r="35" spans="1:7" s="17" customFormat="1" ht="44.25" customHeight="1">
      <c r="A35" s="5" t="s">
        <v>108</v>
      </c>
      <c r="B35" s="8">
        <v>70000</v>
      </c>
      <c r="C35" s="8">
        <v>0</v>
      </c>
      <c r="D35" s="99">
        <v>0</v>
      </c>
      <c r="E35" s="100"/>
      <c r="F35" s="32"/>
      <c r="G35" s="25"/>
    </row>
    <row r="36" spans="1:7" s="17" customFormat="1" ht="46.5" customHeight="1">
      <c r="A36" s="5" t="s">
        <v>109</v>
      </c>
      <c r="B36" s="8">
        <v>168200</v>
      </c>
      <c r="C36" s="8">
        <v>0</v>
      </c>
      <c r="D36" s="41"/>
      <c r="E36" s="35">
        <v>0</v>
      </c>
      <c r="F36" s="32"/>
      <c r="G36" s="25"/>
    </row>
    <row r="37" spans="1:9" s="17" customFormat="1" ht="56.25" customHeight="1">
      <c r="A37" s="7" t="s">
        <v>110</v>
      </c>
      <c r="B37" s="8">
        <v>750000</v>
      </c>
      <c r="C37" s="8">
        <v>617800</v>
      </c>
      <c r="D37" s="99">
        <v>617800</v>
      </c>
      <c r="E37" s="100"/>
      <c r="F37" s="32"/>
      <c r="H37" s="2"/>
      <c r="I37" s="2"/>
    </row>
    <row r="38" spans="1:9" s="24" customFormat="1" ht="71.25" customHeight="1">
      <c r="A38" s="7" t="s">
        <v>168</v>
      </c>
      <c r="B38" s="8">
        <v>750000</v>
      </c>
      <c r="C38" s="8">
        <v>617800</v>
      </c>
      <c r="D38" s="107">
        <v>617800</v>
      </c>
      <c r="E38" s="107"/>
      <c r="F38" s="32"/>
      <c r="H38" s="69"/>
      <c r="I38" s="69"/>
    </row>
    <row r="39" spans="1:9" s="17" customFormat="1" ht="47.25" customHeight="1">
      <c r="A39" s="7" t="s">
        <v>129</v>
      </c>
      <c r="B39" s="8">
        <v>60000</v>
      </c>
      <c r="C39" s="8"/>
      <c r="D39" s="41"/>
      <c r="E39" s="35"/>
      <c r="F39" s="32"/>
      <c r="H39" s="2"/>
      <c r="I39" s="2"/>
    </row>
    <row r="40" spans="1:9" s="17" customFormat="1" ht="47.25" customHeight="1">
      <c r="A40" s="7" t="s">
        <v>147</v>
      </c>
      <c r="B40" s="8">
        <v>400000</v>
      </c>
      <c r="C40" s="8"/>
      <c r="D40" s="41"/>
      <c r="E40" s="35"/>
      <c r="F40" s="32"/>
      <c r="H40" s="2"/>
      <c r="I40" s="2"/>
    </row>
    <row r="41" spans="1:9" s="17" customFormat="1" ht="42" customHeight="1">
      <c r="A41" s="7" t="s">
        <v>159</v>
      </c>
      <c r="B41" s="8">
        <v>0</v>
      </c>
      <c r="C41" s="8"/>
      <c r="D41" s="41"/>
      <c r="E41" s="35"/>
      <c r="F41" s="32" t="s">
        <v>182</v>
      </c>
      <c r="H41" s="2"/>
      <c r="I41" s="2"/>
    </row>
    <row r="42" spans="1:9" s="17" customFormat="1" ht="47.25" customHeight="1">
      <c r="A42" s="7" t="s">
        <v>160</v>
      </c>
      <c r="B42" s="8">
        <v>0</v>
      </c>
      <c r="C42" s="8"/>
      <c r="D42" s="41"/>
      <c r="E42" s="35"/>
      <c r="F42" s="32" t="s">
        <v>183</v>
      </c>
      <c r="H42" s="2"/>
      <c r="I42" s="2"/>
    </row>
    <row r="43" spans="1:9" s="17" customFormat="1" ht="47.25" customHeight="1">
      <c r="A43" s="7" t="s">
        <v>161</v>
      </c>
      <c r="B43" s="8">
        <v>0</v>
      </c>
      <c r="C43" s="8"/>
      <c r="D43" s="41"/>
      <c r="E43" s="35"/>
      <c r="F43" s="32" t="s">
        <v>184</v>
      </c>
      <c r="H43" s="2"/>
      <c r="I43" s="2"/>
    </row>
    <row r="44" spans="1:9" s="17" customFormat="1" ht="47.25" customHeight="1">
      <c r="A44" s="7" t="s">
        <v>171</v>
      </c>
      <c r="B44" s="8">
        <v>0</v>
      </c>
      <c r="C44" s="8"/>
      <c r="D44" s="41"/>
      <c r="E44" s="35"/>
      <c r="F44" s="32" t="s">
        <v>185</v>
      </c>
      <c r="H44" s="2"/>
      <c r="I44" s="2"/>
    </row>
    <row r="45" spans="1:9" s="17" customFormat="1" ht="39.75" customHeight="1">
      <c r="A45" s="3" t="s">
        <v>9</v>
      </c>
      <c r="B45" s="9">
        <v>3019120</v>
      </c>
      <c r="C45" s="9">
        <f>SUM(C19:C44)</f>
        <v>4937679</v>
      </c>
      <c r="D45" s="119">
        <f>SUM(D19:E44)</f>
        <v>8242798</v>
      </c>
      <c r="E45" s="120"/>
      <c r="F45" s="21"/>
      <c r="G45" s="50"/>
      <c r="H45" s="2"/>
      <c r="I45" s="2"/>
    </row>
    <row r="46" spans="1:9" s="17" customFormat="1" ht="30" customHeight="1">
      <c r="A46" s="23" t="s">
        <v>0</v>
      </c>
      <c r="B46" s="13" t="s">
        <v>2</v>
      </c>
      <c r="C46" s="13" t="s">
        <v>1</v>
      </c>
      <c r="D46" s="109" t="s">
        <v>5</v>
      </c>
      <c r="E46" s="110"/>
      <c r="F46" s="13" t="s">
        <v>16</v>
      </c>
      <c r="H46" s="2"/>
      <c r="I46" s="2"/>
    </row>
    <row r="47" spans="1:9" s="17" customFormat="1" ht="33.75" customHeight="1">
      <c r="A47" s="42" t="s">
        <v>10</v>
      </c>
      <c r="B47" s="19"/>
      <c r="C47" s="10"/>
      <c r="D47" s="99"/>
      <c r="E47" s="100"/>
      <c r="F47" s="20"/>
      <c r="H47" s="2"/>
      <c r="I47" s="2"/>
    </row>
    <row r="48" spans="1:9" s="17" customFormat="1" ht="51.75" customHeight="1">
      <c r="A48" s="18" t="s">
        <v>80</v>
      </c>
      <c r="B48" s="8" t="s">
        <v>32</v>
      </c>
      <c r="C48" s="8" t="s">
        <v>32</v>
      </c>
      <c r="D48" s="99">
        <v>300000</v>
      </c>
      <c r="E48" s="100"/>
      <c r="F48" s="32" t="s">
        <v>61</v>
      </c>
      <c r="H48" s="2"/>
      <c r="I48" s="2"/>
    </row>
    <row r="49" spans="1:9" s="17" customFormat="1" ht="48.75" customHeight="1">
      <c r="A49" s="18" t="s">
        <v>52</v>
      </c>
      <c r="B49" s="8" t="s">
        <v>32</v>
      </c>
      <c r="C49" s="8" t="s">
        <v>32</v>
      </c>
      <c r="D49" s="99">
        <v>895000</v>
      </c>
      <c r="E49" s="100"/>
      <c r="F49" s="32" t="s">
        <v>62</v>
      </c>
      <c r="H49" s="2"/>
      <c r="I49" s="2"/>
    </row>
    <row r="50" spans="1:9" s="17" customFormat="1" ht="49.5" customHeight="1">
      <c r="A50" s="18" t="s">
        <v>81</v>
      </c>
      <c r="B50" s="8" t="s">
        <v>32</v>
      </c>
      <c r="C50" s="8" t="s">
        <v>32</v>
      </c>
      <c r="D50" s="99">
        <v>400000</v>
      </c>
      <c r="E50" s="100"/>
      <c r="F50" s="32" t="s">
        <v>63</v>
      </c>
      <c r="H50" s="2"/>
      <c r="I50" s="2"/>
    </row>
    <row r="51" spans="1:9" s="17" customFormat="1" ht="59.25" customHeight="1">
      <c r="A51" s="5" t="s">
        <v>35</v>
      </c>
      <c r="B51" s="8">
        <v>931875</v>
      </c>
      <c r="C51" s="8">
        <v>0</v>
      </c>
      <c r="D51" s="99">
        <v>0</v>
      </c>
      <c r="E51" s="100"/>
      <c r="F51" s="32"/>
      <c r="H51" s="2"/>
      <c r="I51" s="2"/>
    </row>
    <row r="52" spans="1:9" s="17" customFormat="1" ht="48.75" customHeight="1">
      <c r="A52" s="5" t="s">
        <v>36</v>
      </c>
      <c r="B52" s="8">
        <v>300000</v>
      </c>
      <c r="C52" s="8">
        <v>341250</v>
      </c>
      <c r="D52" s="99">
        <v>341250</v>
      </c>
      <c r="E52" s="100"/>
      <c r="F52" s="32"/>
      <c r="H52" s="2"/>
      <c r="I52" s="2"/>
    </row>
    <row r="53" spans="1:9" s="17" customFormat="1" ht="39" customHeight="1">
      <c r="A53" s="18" t="s">
        <v>37</v>
      </c>
      <c r="B53" s="8">
        <v>300000</v>
      </c>
      <c r="C53" s="8">
        <v>0</v>
      </c>
      <c r="D53" s="99">
        <v>0</v>
      </c>
      <c r="E53" s="100"/>
      <c r="F53" s="32" t="s">
        <v>22</v>
      </c>
      <c r="H53" s="2"/>
      <c r="I53" s="2"/>
    </row>
    <row r="54" spans="1:9" s="17" customFormat="1" ht="45.75" customHeight="1">
      <c r="A54" s="18" t="s">
        <v>38</v>
      </c>
      <c r="B54" s="8">
        <v>200000</v>
      </c>
      <c r="C54" s="8">
        <v>0</v>
      </c>
      <c r="D54" s="99">
        <v>0</v>
      </c>
      <c r="E54" s="100"/>
      <c r="F54" s="32" t="s">
        <v>6</v>
      </c>
      <c r="H54" s="2"/>
      <c r="I54" s="2"/>
    </row>
    <row r="55" spans="1:9" s="17" customFormat="1" ht="61.5" customHeight="1">
      <c r="A55" s="18" t="s">
        <v>39</v>
      </c>
      <c r="B55" s="8">
        <v>159200</v>
      </c>
      <c r="C55" s="8">
        <v>159200</v>
      </c>
      <c r="D55" s="41"/>
      <c r="E55" s="35">
        <v>159200</v>
      </c>
      <c r="F55" s="32"/>
      <c r="H55" s="2"/>
      <c r="I55" s="2"/>
    </row>
    <row r="56" spans="1:9" s="17" customFormat="1" ht="57" customHeight="1">
      <c r="A56" s="18" t="s">
        <v>128</v>
      </c>
      <c r="B56" s="8">
        <v>140000</v>
      </c>
      <c r="C56" s="8">
        <v>0</v>
      </c>
      <c r="D56" s="41"/>
      <c r="E56" s="35"/>
      <c r="F56" s="32"/>
      <c r="H56" s="2"/>
      <c r="I56" s="2"/>
    </row>
    <row r="57" spans="1:9" s="17" customFormat="1" ht="61.5" customHeight="1">
      <c r="A57" s="18" t="s">
        <v>188</v>
      </c>
      <c r="B57" s="8">
        <v>0</v>
      </c>
      <c r="C57" s="8"/>
      <c r="D57" s="41"/>
      <c r="E57" s="35"/>
      <c r="F57" s="32" t="s">
        <v>191</v>
      </c>
      <c r="H57" s="2"/>
      <c r="I57" s="2"/>
    </row>
    <row r="58" spans="1:9" s="17" customFormat="1" ht="61.5" customHeight="1">
      <c r="A58" s="18" t="s">
        <v>189</v>
      </c>
      <c r="B58" s="8">
        <v>0</v>
      </c>
      <c r="C58" s="8"/>
      <c r="D58" s="41"/>
      <c r="E58" s="35"/>
      <c r="F58" s="32" t="s">
        <v>192</v>
      </c>
      <c r="H58" s="2"/>
      <c r="I58" s="2"/>
    </row>
    <row r="59" spans="1:6" ht="42.75">
      <c r="A59" s="80" t="s">
        <v>190</v>
      </c>
      <c r="B59" s="81">
        <v>0</v>
      </c>
      <c r="C59" s="82" t="s">
        <v>158</v>
      </c>
      <c r="F59" s="32" t="s">
        <v>193</v>
      </c>
    </row>
    <row r="60" spans="1:9" s="74" customFormat="1" ht="30" customHeight="1">
      <c r="A60" s="58" t="s">
        <v>155</v>
      </c>
      <c r="B60" s="76">
        <v>2031075</v>
      </c>
      <c r="C60" s="76">
        <f>SUM(C48:C59)</f>
        <v>500450</v>
      </c>
      <c r="D60" s="113">
        <f>SUM(D48:E59)</f>
        <v>2095450</v>
      </c>
      <c r="E60" s="114"/>
      <c r="F60" s="73"/>
      <c r="H60" s="75"/>
      <c r="I60" s="75"/>
    </row>
    <row r="61" spans="1:9" s="17" customFormat="1" ht="36" customHeight="1">
      <c r="A61" s="71" t="s">
        <v>0</v>
      </c>
      <c r="B61" s="72" t="s">
        <v>2</v>
      </c>
      <c r="C61" s="72" t="s">
        <v>1</v>
      </c>
      <c r="D61" s="121" t="s">
        <v>5</v>
      </c>
      <c r="E61" s="122"/>
      <c r="F61" s="72" t="s">
        <v>16</v>
      </c>
      <c r="H61" s="2"/>
      <c r="I61" s="2"/>
    </row>
    <row r="62" spans="1:9" s="17" customFormat="1" ht="52.5" customHeight="1">
      <c r="A62" s="42" t="s">
        <v>11</v>
      </c>
      <c r="B62" s="19"/>
      <c r="C62" s="10"/>
      <c r="D62" s="99"/>
      <c r="E62" s="100"/>
      <c r="F62" s="20"/>
      <c r="H62" s="2"/>
      <c r="I62" s="2"/>
    </row>
    <row r="63" spans="1:9" s="17" customFormat="1" ht="48" customHeight="1">
      <c r="A63" s="5" t="s">
        <v>83</v>
      </c>
      <c r="B63" s="34" t="s">
        <v>23</v>
      </c>
      <c r="C63" s="8">
        <v>1200000</v>
      </c>
      <c r="D63" s="99">
        <v>1200000</v>
      </c>
      <c r="E63" s="100"/>
      <c r="F63" s="32" t="s">
        <v>77</v>
      </c>
      <c r="H63" s="2"/>
      <c r="I63" s="2"/>
    </row>
    <row r="64" spans="1:9" s="17" customFormat="1" ht="44.25" customHeight="1">
      <c r="A64" s="5" t="s">
        <v>82</v>
      </c>
      <c r="B64" s="8" t="s">
        <v>33</v>
      </c>
      <c r="C64" s="8" t="s">
        <v>32</v>
      </c>
      <c r="D64" s="41"/>
      <c r="E64" s="35">
        <v>1837322</v>
      </c>
      <c r="F64" s="32" t="s">
        <v>64</v>
      </c>
      <c r="H64" s="2"/>
      <c r="I64" s="2"/>
    </row>
    <row r="65" spans="1:9" s="17" customFormat="1" ht="45.75" customHeight="1">
      <c r="A65" s="18" t="s">
        <v>111</v>
      </c>
      <c r="B65" s="8" t="s">
        <v>33</v>
      </c>
      <c r="C65" s="8" t="s">
        <v>32</v>
      </c>
      <c r="D65" s="99">
        <v>300000</v>
      </c>
      <c r="E65" s="100"/>
      <c r="F65" s="32" t="s">
        <v>65</v>
      </c>
      <c r="H65" s="2"/>
      <c r="I65" s="2"/>
    </row>
    <row r="66" spans="1:9" s="17" customFormat="1" ht="57" customHeight="1">
      <c r="A66" s="5" t="s">
        <v>112</v>
      </c>
      <c r="B66" s="8" t="s">
        <v>33</v>
      </c>
      <c r="C66" s="8" t="s">
        <v>32</v>
      </c>
      <c r="D66" s="99">
        <v>138636</v>
      </c>
      <c r="E66" s="100"/>
      <c r="F66" s="32" t="s">
        <v>66</v>
      </c>
      <c r="H66" s="2"/>
      <c r="I66" s="2"/>
    </row>
    <row r="67" spans="1:9" s="17" customFormat="1" ht="46.5" customHeight="1">
      <c r="A67" s="5" t="s">
        <v>113</v>
      </c>
      <c r="B67" s="35" t="s">
        <v>33</v>
      </c>
      <c r="C67" s="35">
        <v>260000</v>
      </c>
      <c r="D67" s="99">
        <v>1035000</v>
      </c>
      <c r="E67" s="100"/>
      <c r="F67" s="32" t="s">
        <v>69</v>
      </c>
      <c r="H67" s="2"/>
      <c r="I67" s="2"/>
    </row>
    <row r="68" spans="1:9" s="17" customFormat="1" ht="48" customHeight="1">
      <c r="A68" s="5" t="s">
        <v>114</v>
      </c>
      <c r="B68" s="38" t="s">
        <v>34</v>
      </c>
      <c r="C68" s="35">
        <v>0</v>
      </c>
      <c r="D68" s="99">
        <v>0</v>
      </c>
      <c r="E68" s="108"/>
      <c r="F68" s="32" t="s">
        <v>67</v>
      </c>
      <c r="H68" s="2"/>
      <c r="I68" s="2"/>
    </row>
    <row r="69" spans="1:9" s="17" customFormat="1" ht="41.25" customHeight="1">
      <c r="A69" s="39" t="s">
        <v>115</v>
      </c>
      <c r="B69" s="38" t="s">
        <v>34</v>
      </c>
      <c r="C69" s="35" t="s">
        <v>33</v>
      </c>
      <c r="D69" s="99">
        <v>182880</v>
      </c>
      <c r="E69" s="108"/>
      <c r="F69" s="32" t="s">
        <v>68</v>
      </c>
      <c r="H69" s="2"/>
      <c r="I69" s="2"/>
    </row>
    <row r="70" spans="1:9" s="17" customFormat="1" ht="43.5" customHeight="1">
      <c r="A70" s="5" t="s">
        <v>116</v>
      </c>
      <c r="B70" s="38" t="s">
        <v>34</v>
      </c>
      <c r="C70" s="35" t="s">
        <v>33</v>
      </c>
      <c r="D70" s="41"/>
      <c r="E70" s="35">
        <v>250000</v>
      </c>
      <c r="F70" s="32" t="s">
        <v>84</v>
      </c>
      <c r="H70" s="2"/>
      <c r="I70" s="2"/>
    </row>
    <row r="71" spans="1:9" s="17" customFormat="1" ht="61.5" customHeight="1">
      <c r="A71" s="5" t="s">
        <v>117</v>
      </c>
      <c r="B71" s="61">
        <v>62400</v>
      </c>
      <c r="C71" s="8">
        <v>0</v>
      </c>
      <c r="D71" s="99">
        <v>0</v>
      </c>
      <c r="E71" s="100"/>
      <c r="F71" s="32"/>
      <c r="H71" s="2"/>
      <c r="I71" s="2"/>
    </row>
    <row r="72" spans="1:9" s="17" customFormat="1" ht="64.5" customHeight="1">
      <c r="A72" s="5" t="s">
        <v>118</v>
      </c>
      <c r="B72" s="61">
        <v>1050000</v>
      </c>
      <c r="C72" s="8">
        <v>0</v>
      </c>
      <c r="D72" s="99">
        <v>0</v>
      </c>
      <c r="E72" s="100"/>
      <c r="F72" s="32"/>
      <c r="H72" s="2"/>
      <c r="I72" s="2"/>
    </row>
    <row r="73" spans="1:9" s="17" customFormat="1" ht="56.25" customHeight="1">
      <c r="A73" s="5" t="s">
        <v>119</v>
      </c>
      <c r="B73" s="61">
        <v>1200000</v>
      </c>
      <c r="C73" s="8">
        <v>0</v>
      </c>
      <c r="D73" s="41"/>
      <c r="E73" s="35">
        <v>0</v>
      </c>
      <c r="F73" s="32"/>
      <c r="H73" s="2"/>
      <c r="I73" s="2"/>
    </row>
    <row r="74" spans="1:9" s="17" customFormat="1" ht="48" customHeight="1">
      <c r="A74" s="5" t="s">
        <v>120</v>
      </c>
      <c r="B74" s="61">
        <v>2280000</v>
      </c>
      <c r="C74" s="8">
        <v>60000</v>
      </c>
      <c r="D74" s="41"/>
      <c r="E74" s="35">
        <v>60000</v>
      </c>
      <c r="F74" s="32"/>
      <c r="H74" s="2"/>
      <c r="I74" s="2"/>
    </row>
    <row r="75" spans="1:9" s="17" customFormat="1" ht="42" customHeight="1">
      <c r="A75" s="5" t="s">
        <v>121</v>
      </c>
      <c r="B75" s="61">
        <v>362400</v>
      </c>
      <c r="C75" s="8">
        <v>0</v>
      </c>
      <c r="D75" s="41"/>
      <c r="E75" s="35">
        <v>0</v>
      </c>
      <c r="F75" s="32"/>
      <c r="H75" s="2"/>
      <c r="I75" s="2"/>
    </row>
    <row r="76" spans="1:9" s="17" customFormat="1" ht="42" customHeight="1">
      <c r="A76" s="39" t="s">
        <v>138</v>
      </c>
      <c r="B76" s="62">
        <v>2016400</v>
      </c>
      <c r="C76" s="52"/>
      <c r="D76" s="41"/>
      <c r="E76" s="44"/>
      <c r="F76" s="36"/>
      <c r="H76" s="2"/>
      <c r="I76" s="2"/>
    </row>
    <row r="77" spans="1:9" s="17" customFormat="1" ht="42" customHeight="1">
      <c r="A77" s="39" t="s">
        <v>139</v>
      </c>
      <c r="B77" s="62">
        <v>375000</v>
      </c>
      <c r="C77" s="35"/>
      <c r="D77" s="41"/>
      <c r="E77" s="44"/>
      <c r="F77" s="37"/>
      <c r="H77" s="2"/>
      <c r="I77" s="2"/>
    </row>
    <row r="78" spans="1:9" s="17" customFormat="1" ht="42" customHeight="1">
      <c r="A78" s="39" t="s">
        <v>140</v>
      </c>
      <c r="B78" s="35">
        <v>270000</v>
      </c>
      <c r="C78" s="35"/>
      <c r="D78" s="41"/>
      <c r="E78" s="44"/>
      <c r="F78" s="37"/>
      <c r="H78" s="2"/>
      <c r="I78" s="2"/>
    </row>
    <row r="79" spans="1:9" s="17" customFormat="1" ht="42" customHeight="1">
      <c r="A79" s="39" t="s">
        <v>141</v>
      </c>
      <c r="B79" s="35">
        <v>250000</v>
      </c>
      <c r="C79" s="35"/>
      <c r="D79" s="41"/>
      <c r="E79" s="44"/>
      <c r="F79" s="37"/>
      <c r="H79" s="2"/>
      <c r="I79" s="2"/>
    </row>
    <row r="80" spans="1:9" s="17" customFormat="1" ht="42" customHeight="1">
      <c r="A80" s="11" t="s">
        <v>9</v>
      </c>
      <c r="B80" s="9">
        <v>7866200</v>
      </c>
      <c r="C80" s="9">
        <f>SUM(C63:C79)</f>
        <v>1520000</v>
      </c>
      <c r="D80" s="119">
        <f>SUM(D63:E79)</f>
        <v>5003838</v>
      </c>
      <c r="E80" s="94"/>
      <c r="F80" s="21"/>
      <c r="H80" s="2"/>
      <c r="I80" s="2"/>
    </row>
    <row r="81" spans="1:9" s="17" customFormat="1" ht="36" customHeight="1">
      <c r="A81" s="23" t="s">
        <v>0</v>
      </c>
      <c r="B81" s="13" t="s">
        <v>2</v>
      </c>
      <c r="C81" s="13" t="s">
        <v>1</v>
      </c>
      <c r="D81" s="109" t="s">
        <v>5</v>
      </c>
      <c r="E81" s="110"/>
      <c r="F81" s="13" t="s">
        <v>16</v>
      </c>
      <c r="H81" s="2"/>
      <c r="I81" s="2"/>
    </row>
    <row r="82" spans="1:9" s="17" customFormat="1" ht="42" customHeight="1">
      <c r="A82" s="42" t="s">
        <v>12</v>
      </c>
      <c r="B82" s="19"/>
      <c r="C82" s="10"/>
      <c r="D82" s="99"/>
      <c r="E82" s="100"/>
      <c r="F82" s="20"/>
      <c r="H82" s="2"/>
      <c r="I82" s="2"/>
    </row>
    <row r="83" spans="1:9" s="17" customFormat="1" ht="39" customHeight="1">
      <c r="A83" s="5" t="s">
        <v>40</v>
      </c>
      <c r="B83" s="8">
        <v>39268000</v>
      </c>
      <c r="C83" s="8">
        <v>11703453</v>
      </c>
      <c r="D83" s="99">
        <v>23628043</v>
      </c>
      <c r="E83" s="100"/>
      <c r="F83" s="32" t="s">
        <v>176</v>
      </c>
      <c r="H83" s="2"/>
      <c r="I83" s="2"/>
    </row>
    <row r="84" spans="1:9" s="17" customFormat="1" ht="37.5" customHeight="1">
      <c r="A84" s="5" t="s">
        <v>41</v>
      </c>
      <c r="B84" s="8">
        <v>2700780</v>
      </c>
      <c r="C84" s="8">
        <v>500636</v>
      </c>
      <c r="D84" s="123">
        <v>1373982</v>
      </c>
      <c r="E84" s="124"/>
      <c r="F84" s="79"/>
      <c r="H84" s="2"/>
      <c r="I84" s="2"/>
    </row>
    <row r="85" spans="1:6" s="17" customFormat="1" ht="40.5" customHeight="1">
      <c r="A85" s="5" t="s">
        <v>42</v>
      </c>
      <c r="B85" s="8">
        <v>1000000</v>
      </c>
      <c r="C85" s="8">
        <v>158400</v>
      </c>
      <c r="D85" s="41"/>
      <c r="E85" s="35">
        <v>1092480</v>
      </c>
      <c r="F85" s="31"/>
    </row>
    <row r="86" spans="1:6" s="17" customFormat="1" ht="45" customHeight="1">
      <c r="A86" s="5" t="s">
        <v>127</v>
      </c>
      <c r="B86" s="8">
        <v>915250</v>
      </c>
      <c r="C86" s="8"/>
      <c r="D86" s="41"/>
      <c r="E86" s="35"/>
      <c r="F86" s="31"/>
    </row>
    <row r="87" spans="1:6" s="17" customFormat="1" ht="46.5" customHeight="1">
      <c r="A87" s="5" t="s">
        <v>130</v>
      </c>
      <c r="B87" s="8">
        <v>150000</v>
      </c>
      <c r="C87" s="8"/>
      <c r="D87" s="41"/>
      <c r="E87" s="35"/>
      <c r="F87" s="31"/>
    </row>
    <row r="88" spans="1:6" s="17" customFormat="1" ht="53.25" customHeight="1">
      <c r="A88" s="5" t="s">
        <v>150</v>
      </c>
      <c r="B88" s="8">
        <v>232800</v>
      </c>
      <c r="C88" s="41"/>
      <c r="D88" s="41"/>
      <c r="E88" s="35"/>
      <c r="F88" s="31"/>
    </row>
    <row r="89" spans="1:6" s="17" customFormat="1" ht="53.25" customHeight="1">
      <c r="A89" s="5" t="s">
        <v>162</v>
      </c>
      <c r="B89" s="8">
        <v>0</v>
      </c>
      <c r="C89" s="41"/>
      <c r="D89" s="41"/>
      <c r="E89" s="35"/>
      <c r="F89" s="32" t="s">
        <v>186</v>
      </c>
    </row>
    <row r="90" spans="1:6" s="17" customFormat="1" ht="42.75" customHeight="1">
      <c r="A90" s="3" t="s">
        <v>9</v>
      </c>
      <c r="B90" s="48">
        <v>44266830</v>
      </c>
      <c r="C90" s="51">
        <f>SUM(C83:C89)</f>
        <v>12362489</v>
      </c>
      <c r="D90" s="103">
        <f>SUM(D83:E89)</f>
        <v>26094505</v>
      </c>
      <c r="E90" s="104"/>
      <c r="F90" s="21"/>
    </row>
    <row r="91" spans="1:9" s="17" customFormat="1" ht="30" customHeight="1">
      <c r="A91" s="23" t="s">
        <v>0</v>
      </c>
      <c r="B91" s="13" t="s">
        <v>2</v>
      </c>
      <c r="C91" s="13" t="s">
        <v>1</v>
      </c>
      <c r="D91" s="109" t="s">
        <v>5</v>
      </c>
      <c r="E91" s="110"/>
      <c r="F91" s="13" t="s">
        <v>16</v>
      </c>
      <c r="H91" s="2"/>
      <c r="I91" s="2"/>
    </row>
    <row r="92" spans="1:6" s="17" customFormat="1" ht="42.75" customHeight="1">
      <c r="A92" s="43" t="s">
        <v>28</v>
      </c>
      <c r="B92" s="19"/>
      <c r="C92" s="10"/>
      <c r="D92" s="99" t="s">
        <v>53</v>
      </c>
      <c r="E92" s="100"/>
      <c r="F92" s="20"/>
    </row>
    <row r="93" spans="1:6" s="17" customFormat="1" ht="33.75" customHeight="1">
      <c r="A93" s="5" t="s">
        <v>43</v>
      </c>
      <c r="B93" s="8">
        <v>86158000</v>
      </c>
      <c r="C93" s="8">
        <v>25085678</v>
      </c>
      <c r="D93" s="99">
        <v>50400555</v>
      </c>
      <c r="E93" s="100"/>
      <c r="F93" s="32" t="s">
        <v>177</v>
      </c>
    </row>
    <row r="94" spans="1:6" ht="42" customHeight="1">
      <c r="A94" s="5" t="s">
        <v>85</v>
      </c>
      <c r="B94" s="8" t="s">
        <v>31</v>
      </c>
      <c r="C94" s="8">
        <v>0</v>
      </c>
      <c r="D94" s="99">
        <v>0</v>
      </c>
      <c r="E94" s="100"/>
      <c r="F94" s="32" t="s">
        <v>54</v>
      </c>
    </row>
    <row r="95" spans="1:6" s="17" customFormat="1" ht="34.5" customHeight="1">
      <c r="A95" s="28" t="s">
        <v>86</v>
      </c>
      <c r="B95" s="8" t="s">
        <v>31</v>
      </c>
      <c r="C95" s="8" t="s">
        <v>31</v>
      </c>
      <c r="D95" s="2"/>
      <c r="E95" s="78">
        <v>400000</v>
      </c>
      <c r="F95" s="32" t="s">
        <v>70</v>
      </c>
    </row>
    <row r="96" spans="1:7" s="17" customFormat="1" ht="44.25" customHeight="1">
      <c r="A96" s="60" t="s">
        <v>151</v>
      </c>
      <c r="B96" s="8" t="s">
        <v>31</v>
      </c>
      <c r="C96" s="8">
        <v>0</v>
      </c>
      <c r="D96" s="99">
        <v>0</v>
      </c>
      <c r="E96" s="100"/>
      <c r="F96" s="32" t="s">
        <v>152</v>
      </c>
      <c r="G96" s="15"/>
    </row>
    <row r="97" spans="1:7" s="17" customFormat="1" ht="51.75" customHeight="1">
      <c r="A97" s="5" t="s">
        <v>87</v>
      </c>
      <c r="B97" s="8" t="s">
        <v>31</v>
      </c>
      <c r="C97" s="8">
        <v>0</v>
      </c>
      <c r="D97" s="99">
        <v>0</v>
      </c>
      <c r="E97" s="100"/>
      <c r="F97" s="32" t="s">
        <v>71</v>
      </c>
      <c r="G97" s="15"/>
    </row>
    <row r="98" spans="1:7" ht="43.5" customHeight="1">
      <c r="A98" s="5" t="s">
        <v>88</v>
      </c>
      <c r="B98" s="8" t="s">
        <v>31</v>
      </c>
      <c r="C98" s="8" t="s">
        <v>31</v>
      </c>
      <c r="D98" s="99">
        <v>555179</v>
      </c>
      <c r="E98" s="100"/>
      <c r="F98" s="32" t="s">
        <v>72</v>
      </c>
      <c r="G98" s="15"/>
    </row>
    <row r="99" spans="1:7" ht="48" customHeight="1">
      <c r="A99" s="5" t="s">
        <v>44</v>
      </c>
      <c r="B99" s="8" t="s">
        <v>31</v>
      </c>
      <c r="C99" s="8" t="s">
        <v>31</v>
      </c>
      <c r="D99" s="99">
        <v>337000</v>
      </c>
      <c r="E99" s="96"/>
      <c r="F99" s="32" t="s">
        <v>73</v>
      </c>
      <c r="G99" s="25"/>
    </row>
    <row r="100" spans="1:7" s="15" customFormat="1" ht="36.75" customHeight="1">
      <c r="A100" s="39" t="s">
        <v>89</v>
      </c>
      <c r="B100" s="8" t="s">
        <v>31</v>
      </c>
      <c r="C100" s="35"/>
      <c r="D100" s="99">
        <v>189945</v>
      </c>
      <c r="E100" s="95"/>
      <c r="F100" s="32" t="s">
        <v>74</v>
      </c>
      <c r="G100" s="25"/>
    </row>
    <row r="101" spans="1:7" s="15" customFormat="1" ht="38.25" customHeight="1">
      <c r="A101" s="39" t="s">
        <v>90</v>
      </c>
      <c r="B101" s="8" t="s">
        <v>31</v>
      </c>
      <c r="C101" s="8" t="s">
        <v>31</v>
      </c>
      <c r="D101" s="99">
        <v>100000</v>
      </c>
      <c r="E101" s="95"/>
      <c r="F101" s="32" t="s">
        <v>75</v>
      </c>
      <c r="G101" s="25"/>
    </row>
    <row r="102" spans="1:6" s="17" customFormat="1" ht="38.25" customHeight="1">
      <c r="A102" s="5" t="s">
        <v>45</v>
      </c>
      <c r="B102" s="61">
        <v>2000846</v>
      </c>
      <c r="C102" s="35">
        <v>0</v>
      </c>
      <c r="D102" s="99">
        <v>0</v>
      </c>
      <c r="E102" s="95"/>
      <c r="F102" s="32"/>
    </row>
    <row r="103" spans="1:6" s="17" customFormat="1" ht="43.5" customHeight="1">
      <c r="A103" s="5" t="s">
        <v>46</v>
      </c>
      <c r="B103" s="61">
        <v>202400</v>
      </c>
      <c r="C103" s="35">
        <v>0</v>
      </c>
      <c r="D103" s="99">
        <v>0</v>
      </c>
      <c r="E103" s="95"/>
      <c r="F103" s="32"/>
    </row>
    <row r="104" spans="1:6" s="17" customFormat="1" ht="34.5" customHeight="1">
      <c r="A104" s="28" t="s">
        <v>47</v>
      </c>
      <c r="B104" s="61">
        <v>400000</v>
      </c>
      <c r="C104" s="35">
        <v>0</v>
      </c>
      <c r="D104" s="99">
        <v>0</v>
      </c>
      <c r="E104" s="95"/>
      <c r="F104" s="32"/>
    </row>
    <row r="105" spans="1:6" s="17" customFormat="1" ht="47.25" customHeight="1">
      <c r="A105" s="5" t="s">
        <v>48</v>
      </c>
      <c r="B105" s="61">
        <v>800000</v>
      </c>
      <c r="C105" s="35">
        <v>0</v>
      </c>
      <c r="D105" s="99">
        <v>0</v>
      </c>
      <c r="E105" s="95"/>
      <c r="F105" s="32"/>
    </row>
    <row r="106" spans="1:6" s="17" customFormat="1" ht="41.25" customHeight="1">
      <c r="A106" s="5" t="s">
        <v>49</v>
      </c>
      <c r="B106" s="61">
        <v>100000</v>
      </c>
      <c r="C106" s="35">
        <v>97000</v>
      </c>
      <c r="D106" s="99">
        <v>97000</v>
      </c>
      <c r="E106" s="100"/>
      <c r="F106" s="32"/>
    </row>
    <row r="107" spans="1:6" ht="42.75" customHeight="1">
      <c r="A107" s="5" t="s">
        <v>50</v>
      </c>
      <c r="B107" s="61">
        <v>90000</v>
      </c>
      <c r="C107" s="35">
        <v>0</v>
      </c>
      <c r="D107" s="99">
        <v>0</v>
      </c>
      <c r="E107" s="100"/>
      <c r="F107" s="32"/>
    </row>
    <row r="108" spans="1:6" ht="45.75" customHeight="1">
      <c r="A108" s="5" t="s">
        <v>133</v>
      </c>
      <c r="B108" s="61">
        <v>250000</v>
      </c>
      <c r="C108" s="35"/>
      <c r="D108" s="41"/>
      <c r="E108" s="35"/>
      <c r="F108" s="32"/>
    </row>
    <row r="109" spans="1:6" ht="45" customHeight="1">
      <c r="A109" s="5" t="s">
        <v>134</v>
      </c>
      <c r="B109" s="61">
        <v>100000</v>
      </c>
      <c r="C109" s="35"/>
      <c r="D109" s="41"/>
      <c r="E109" s="35"/>
      <c r="F109" s="32"/>
    </row>
    <row r="110" spans="1:6" ht="39" customHeight="1">
      <c r="A110" s="5" t="s">
        <v>135</v>
      </c>
      <c r="B110" s="61">
        <v>100000</v>
      </c>
      <c r="C110" s="35"/>
      <c r="D110" s="41"/>
      <c r="E110" s="35"/>
      <c r="F110" s="32"/>
    </row>
    <row r="111" spans="1:6" ht="42.75" customHeight="1">
      <c r="A111" s="67" t="s">
        <v>167</v>
      </c>
      <c r="B111" s="68">
        <v>50000</v>
      </c>
      <c r="C111" s="33"/>
      <c r="D111" s="97"/>
      <c r="E111" s="98"/>
      <c r="F111" s="33"/>
    </row>
    <row r="112" spans="1:7" ht="33" customHeight="1">
      <c r="A112" s="5" t="s">
        <v>142</v>
      </c>
      <c r="B112" s="61">
        <v>97000</v>
      </c>
      <c r="C112" s="8">
        <v>0</v>
      </c>
      <c r="D112" s="99">
        <v>0</v>
      </c>
      <c r="E112" s="100"/>
      <c r="F112" s="32"/>
      <c r="G112" s="66"/>
    </row>
    <row r="113" spans="1:6" ht="42" customHeight="1">
      <c r="A113" s="5" t="s">
        <v>143</v>
      </c>
      <c r="B113" s="61">
        <v>270000</v>
      </c>
      <c r="C113" s="8">
        <v>0</v>
      </c>
      <c r="D113" s="99">
        <v>0</v>
      </c>
      <c r="E113" s="100"/>
      <c r="F113" s="32"/>
    </row>
    <row r="114" spans="1:6" ht="39.75" customHeight="1">
      <c r="A114" s="5" t="s">
        <v>144</v>
      </c>
      <c r="B114" s="61">
        <v>170000</v>
      </c>
      <c r="C114" s="8">
        <v>0</v>
      </c>
      <c r="D114" s="99">
        <v>0</v>
      </c>
      <c r="E114" s="100"/>
      <c r="F114" s="32"/>
    </row>
    <row r="115" spans="1:6" ht="42" customHeight="1">
      <c r="A115" s="5" t="s">
        <v>145</v>
      </c>
      <c r="B115" s="61">
        <v>445000</v>
      </c>
      <c r="C115" s="8">
        <v>0</v>
      </c>
      <c r="D115" s="99">
        <v>0</v>
      </c>
      <c r="E115" s="100"/>
      <c r="F115" s="32"/>
    </row>
    <row r="116" spans="1:6" ht="45.75" customHeight="1">
      <c r="A116" s="39" t="s">
        <v>122</v>
      </c>
      <c r="B116" s="61">
        <v>720000</v>
      </c>
      <c r="C116" s="35"/>
      <c r="D116" s="41"/>
      <c r="E116" s="49"/>
      <c r="F116" s="36"/>
    </row>
    <row r="117" spans="1:6" ht="40.5" customHeight="1">
      <c r="A117" s="39" t="s">
        <v>125</v>
      </c>
      <c r="B117" s="61">
        <v>1000000</v>
      </c>
      <c r="C117" s="35"/>
      <c r="D117" s="41"/>
      <c r="E117" s="49"/>
      <c r="F117" s="36"/>
    </row>
    <row r="118" spans="1:6" ht="41.25" customHeight="1">
      <c r="A118" s="39" t="s">
        <v>126</v>
      </c>
      <c r="B118" s="61">
        <v>1947200</v>
      </c>
      <c r="C118" s="35"/>
      <c r="D118" s="41"/>
      <c r="E118" s="49"/>
      <c r="F118" s="36"/>
    </row>
    <row r="119" spans="1:6" ht="42" customHeight="1">
      <c r="A119" s="39" t="s">
        <v>123</v>
      </c>
      <c r="B119" s="61">
        <v>1400516</v>
      </c>
      <c r="C119" s="35"/>
      <c r="D119" s="41"/>
      <c r="E119" s="49"/>
      <c r="F119" s="36"/>
    </row>
    <row r="120" spans="1:6" ht="54" customHeight="1">
      <c r="A120" s="39" t="s">
        <v>124</v>
      </c>
      <c r="B120" s="8">
        <v>120000</v>
      </c>
      <c r="C120" s="35">
        <v>120000</v>
      </c>
      <c r="D120" s="41"/>
      <c r="E120" s="70">
        <v>120000</v>
      </c>
      <c r="F120" s="36"/>
    </row>
    <row r="121" spans="1:6" ht="53.25" customHeight="1">
      <c r="A121" s="39" t="s">
        <v>148</v>
      </c>
      <c r="B121" s="8">
        <v>800000</v>
      </c>
      <c r="C121" s="35"/>
      <c r="D121" s="41"/>
      <c r="E121" s="49"/>
      <c r="F121" s="36"/>
    </row>
    <row r="122" spans="1:6" ht="51" customHeight="1">
      <c r="A122" s="39" t="s">
        <v>149</v>
      </c>
      <c r="B122" s="8">
        <v>200000</v>
      </c>
      <c r="C122" s="35"/>
      <c r="D122" s="41"/>
      <c r="E122" s="49"/>
      <c r="F122" s="36"/>
    </row>
    <row r="123" spans="1:6" ht="43.5" customHeight="1">
      <c r="A123" s="39" t="s">
        <v>163</v>
      </c>
      <c r="B123" s="8">
        <v>700000</v>
      </c>
      <c r="C123" s="35"/>
      <c r="D123" s="41"/>
      <c r="E123" s="49"/>
      <c r="F123" s="36"/>
    </row>
    <row r="124" spans="1:6" ht="51" customHeight="1">
      <c r="A124" s="39" t="s">
        <v>164</v>
      </c>
      <c r="B124" s="8">
        <v>650000</v>
      </c>
      <c r="C124" s="35"/>
      <c r="D124" s="41"/>
      <c r="E124" s="49"/>
      <c r="F124" s="36"/>
    </row>
    <row r="125" spans="1:6" ht="47.25" customHeight="1">
      <c r="A125" s="39" t="s">
        <v>165</v>
      </c>
      <c r="B125" s="8">
        <v>0</v>
      </c>
      <c r="C125" s="35"/>
      <c r="D125" s="41"/>
      <c r="E125" s="49"/>
      <c r="F125" s="36" t="s">
        <v>187</v>
      </c>
    </row>
    <row r="126" spans="1:7" s="75" customFormat="1" ht="39.75" customHeight="1">
      <c r="A126" s="3" t="s">
        <v>9</v>
      </c>
      <c r="B126" s="9">
        <v>98770962</v>
      </c>
      <c r="C126" s="9">
        <f>SUM(C93:C125)</f>
        <v>25302678</v>
      </c>
      <c r="D126" s="119">
        <f>SUM(D93:E125)</f>
        <v>52199679</v>
      </c>
      <c r="E126" s="94"/>
      <c r="F126" s="77"/>
      <c r="G126" s="74"/>
    </row>
    <row r="127" spans="1:9" s="17" customFormat="1" ht="32.25" customHeight="1">
      <c r="A127" s="71" t="s">
        <v>0</v>
      </c>
      <c r="B127" s="72" t="s">
        <v>2</v>
      </c>
      <c r="C127" s="72" t="s">
        <v>1</v>
      </c>
      <c r="D127" s="121" t="s">
        <v>5</v>
      </c>
      <c r="E127" s="122"/>
      <c r="F127" s="72" t="s">
        <v>16</v>
      </c>
      <c r="H127" s="2"/>
      <c r="I127" s="2"/>
    </row>
    <row r="128" spans="1:6" ht="43.5" customHeight="1">
      <c r="A128" s="42" t="s">
        <v>13</v>
      </c>
      <c r="B128" s="19"/>
      <c r="C128" s="19"/>
      <c r="D128" s="99"/>
      <c r="E128" s="100"/>
      <c r="F128" s="20"/>
    </row>
    <row r="129" spans="1:7" ht="51" customHeight="1">
      <c r="A129" s="5" t="s">
        <v>91</v>
      </c>
      <c r="B129" s="8" t="s">
        <v>34</v>
      </c>
      <c r="C129" s="8">
        <v>27275</v>
      </c>
      <c r="D129" s="99">
        <v>65710</v>
      </c>
      <c r="E129" s="100"/>
      <c r="F129" s="32" t="s">
        <v>137</v>
      </c>
      <c r="G129" s="25"/>
    </row>
    <row r="130" spans="1:6" ht="51" customHeight="1">
      <c r="A130" s="39" t="s">
        <v>92</v>
      </c>
      <c r="B130" s="8" t="s">
        <v>34</v>
      </c>
      <c r="C130" s="35">
        <v>0</v>
      </c>
      <c r="D130" s="99">
        <v>0</v>
      </c>
      <c r="E130" s="96"/>
      <c r="F130" s="32" t="s">
        <v>76</v>
      </c>
    </row>
    <row r="131" spans="1:7" ht="51" customHeight="1">
      <c r="A131" s="5" t="s">
        <v>51</v>
      </c>
      <c r="B131" s="35">
        <v>525000</v>
      </c>
      <c r="C131" s="35">
        <v>498945</v>
      </c>
      <c r="D131" s="99">
        <v>498945</v>
      </c>
      <c r="E131" s="100"/>
      <c r="F131" s="32"/>
      <c r="G131" s="25"/>
    </row>
    <row r="132" spans="1:7" s="17" customFormat="1" ht="48" customHeight="1">
      <c r="A132" s="5" t="s">
        <v>131</v>
      </c>
      <c r="B132" s="35">
        <v>200000</v>
      </c>
      <c r="C132" s="35"/>
      <c r="D132" s="41"/>
      <c r="E132" s="35"/>
      <c r="F132" s="32"/>
      <c r="G132" s="25"/>
    </row>
    <row r="133" spans="1:7" ht="39.75" customHeight="1">
      <c r="A133" s="5" t="s">
        <v>132</v>
      </c>
      <c r="B133" s="35">
        <v>100000</v>
      </c>
      <c r="C133" s="35"/>
      <c r="D133" s="41"/>
      <c r="E133" s="35"/>
      <c r="F133" s="32"/>
      <c r="G133" s="25"/>
    </row>
    <row r="134" spans="1:7" s="17" customFormat="1" ht="47.25" customHeight="1">
      <c r="A134" s="7" t="s">
        <v>26</v>
      </c>
      <c r="B134" s="8">
        <v>2813</v>
      </c>
      <c r="C134" s="8">
        <v>0</v>
      </c>
      <c r="D134" s="99">
        <v>0</v>
      </c>
      <c r="E134" s="100"/>
      <c r="F134" s="59"/>
      <c r="G134" s="25"/>
    </row>
    <row r="135" spans="1:6" s="17" customFormat="1" ht="35.25" customHeight="1">
      <c r="A135" s="3" t="s">
        <v>30</v>
      </c>
      <c r="B135" s="9">
        <v>827813</v>
      </c>
      <c r="C135" s="9">
        <f>SUM(C129:C134)</f>
        <v>526220</v>
      </c>
      <c r="D135" s="117">
        <f>SUM(D129:E134)</f>
        <v>564655</v>
      </c>
      <c r="E135" s="118"/>
      <c r="F135" s="4"/>
    </row>
    <row r="136" spans="1:6" s="17" customFormat="1" ht="30.75" customHeight="1">
      <c r="A136" s="115" t="s">
        <v>14</v>
      </c>
      <c r="B136" s="116">
        <v>156782000</v>
      </c>
      <c r="C136" s="116">
        <f>SUM(C45,C60,C80,C90,C126,C135)</f>
        <v>45149516</v>
      </c>
      <c r="D136" s="56" t="s">
        <v>157</v>
      </c>
      <c r="E136" s="55">
        <f>SUM(,D45,D60,D80,D90,D126,D135)</f>
        <v>94200925</v>
      </c>
      <c r="F136" s="27"/>
    </row>
    <row r="137" spans="1:6" s="74" customFormat="1" ht="26.25" customHeight="1">
      <c r="A137" s="115"/>
      <c r="B137" s="116"/>
      <c r="C137" s="116"/>
      <c r="D137" s="57" t="s">
        <v>156</v>
      </c>
      <c r="E137" s="55">
        <v>144661138</v>
      </c>
      <c r="F137" s="57"/>
    </row>
    <row r="138" spans="1:6" s="17" customFormat="1" ht="43.5" customHeight="1">
      <c r="A138" s="24" t="s">
        <v>15</v>
      </c>
      <c r="B138" s="24"/>
      <c r="C138" s="24"/>
      <c r="D138" s="24"/>
      <c r="E138" s="24" t="s">
        <v>158</v>
      </c>
      <c r="F138" s="24"/>
    </row>
    <row r="139" spans="1:6" s="17" customFormat="1" ht="40.5" customHeight="1">
      <c r="A139" s="111" t="s">
        <v>17</v>
      </c>
      <c r="B139" s="95"/>
      <c r="C139" s="95"/>
      <c r="D139" s="53"/>
      <c r="E139" s="53"/>
      <c r="F139" s="53"/>
    </row>
    <row r="140" spans="1:7" s="17" customFormat="1" ht="36.75" customHeight="1">
      <c r="A140" s="111" t="s">
        <v>25</v>
      </c>
      <c r="B140" s="112"/>
      <c r="C140" s="112"/>
      <c r="D140" s="112"/>
      <c r="E140" s="112"/>
      <c r="F140" s="112"/>
      <c r="G140" s="22"/>
    </row>
    <row r="141" spans="1:4" s="17" customFormat="1" ht="33.75" customHeight="1">
      <c r="A141" s="30">
        <f>E137</f>
        <v>144661138</v>
      </c>
      <c r="B141" s="15" t="s">
        <v>4</v>
      </c>
      <c r="C141" s="15"/>
      <c r="D141" s="15"/>
    </row>
    <row r="142" spans="1:6" s="17" customFormat="1" ht="37.5" customHeight="1">
      <c r="A142" s="85" t="s">
        <v>146</v>
      </c>
      <c r="B142" s="93"/>
      <c r="C142" s="93"/>
      <c r="D142" s="93"/>
      <c r="E142" s="93"/>
      <c r="F142" s="93"/>
    </row>
    <row r="143" spans="1:7" s="17" customFormat="1" ht="60.75" customHeight="1">
      <c r="A143" s="1" t="s">
        <v>27</v>
      </c>
      <c r="B143" s="15"/>
      <c r="C143" s="1" t="s">
        <v>20</v>
      </c>
      <c r="D143" s="15"/>
      <c r="G143" s="54"/>
    </row>
    <row r="144" spans="1:4" s="17" customFormat="1" ht="60" customHeight="1">
      <c r="A144" s="1" t="s">
        <v>19</v>
      </c>
      <c r="B144" s="15"/>
      <c r="C144" s="1" t="s">
        <v>18</v>
      </c>
      <c r="D144" s="15"/>
    </row>
    <row r="145" spans="1:7" s="22" customFormat="1" ht="55.5" customHeight="1">
      <c r="A145" s="2"/>
      <c r="B145" s="14"/>
      <c r="C145" s="14"/>
      <c r="D145" s="14"/>
      <c r="E145" s="12"/>
      <c r="F145" s="2"/>
      <c r="G145" s="17"/>
    </row>
    <row r="146" spans="1:6" s="17" customFormat="1" ht="30" customHeight="1">
      <c r="A146" s="1"/>
      <c r="B146" s="54"/>
      <c r="C146" s="54"/>
      <c r="D146" s="54"/>
      <c r="E146" s="54"/>
      <c r="F146" s="54"/>
    </row>
    <row r="147" spans="1:7" s="17" customFormat="1" ht="63" customHeight="1">
      <c r="A147" s="2"/>
      <c r="B147" s="14"/>
      <c r="C147" s="14"/>
      <c r="D147" s="14"/>
      <c r="E147" s="12"/>
      <c r="F147" s="2"/>
      <c r="G147" s="54"/>
    </row>
    <row r="148" spans="1:7" s="17" customFormat="1" ht="87" customHeight="1">
      <c r="A148" s="2"/>
      <c r="B148" s="14"/>
      <c r="C148" s="14"/>
      <c r="D148" s="14"/>
      <c r="E148" s="12"/>
      <c r="F148" s="2"/>
      <c r="G148" s="25"/>
    </row>
    <row r="149" spans="1:6" s="17" customFormat="1" ht="75.75" customHeight="1">
      <c r="A149" s="2"/>
      <c r="B149" s="14"/>
      <c r="C149" s="14"/>
      <c r="D149" s="14"/>
      <c r="E149" s="12"/>
      <c r="F149" s="2"/>
    </row>
    <row r="150" spans="1:8" s="17" customFormat="1" ht="60" customHeight="1">
      <c r="A150" s="2"/>
      <c r="B150" s="14"/>
      <c r="C150" s="14"/>
      <c r="D150" s="14"/>
      <c r="E150" s="12"/>
      <c r="F150" s="2"/>
      <c r="G150" s="22"/>
      <c r="H150" s="24"/>
    </row>
    <row r="151" spans="1:6" s="17" customFormat="1" ht="49.5" customHeight="1">
      <c r="A151" s="2"/>
      <c r="B151" s="14"/>
      <c r="C151" s="14"/>
      <c r="D151" s="14"/>
      <c r="E151" s="12"/>
      <c r="F151" s="2"/>
    </row>
    <row r="152" spans="1:6" s="17" customFormat="1" ht="39.75" customHeight="1">
      <c r="A152" s="2"/>
      <c r="B152" s="14"/>
      <c r="C152" s="14"/>
      <c r="D152" s="14"/>
      <c r="E152" s="12"/>
      <c r="F152" s="2"/>
    </row>
    <row r="153" spans="1:6" s="17" customFormat="1" ht="39.75" customHeight="1">
      <c r="A153" s="2"/>
      <c r="B153" s="14"/>
      <c r="C153" s="14"/>
      <c r="D153" s="14"/>
      <c r="E153" s="12"/>
      <c r="F153" s="2"/>
    </row>
    <row r="154" spans="1:7" s="17" customFormat="1" ht="39.75" customHeight="1">
      <c r="A154" s="2"/>
      <c r="B154" s="14"/>
      <c r="C154" s="14"/>
      <c r="D154" s="14"/>
      <c r="E154" s="12"/>
      <c r="F154" s="2"/>
      <c r="G154" s="25"/>
    </row>
    <row r="155" spans="1:7" s="22" customFormat="1" ht="39.75" customHeight="1">
      <c r="A155" s="2"/>
      <c r="B155" s="14"/>
      <c r="C155" s="14"/>
      <c r="D155" s="14"/>
      <c r="E155" s="12"/>
      <c r="F155" s="2"/>
      <c r="G155" s="17"/>
    </row>
    <row r="156" spans="1:7" s="17" customFormat="1" ht="39.75" customHeight="1">
      <c r="A156" s="2"/>
      <c r="B156" s="14"/>
      <c r="C156" s="14"/>
      <c r="D156" s="14"/>
      <c r="E156" s="12"/>
      <c r="F156" s="2"/>
      <c r="G156" s="26"/>
    </row>
    <row r="157" spans="1:7" s="17" customFormat="1" ht="39.75" customHeight="1">
      <c r="A157" s="2"/>
      <c r="B157" s="14"/>
      <c r="C157" s="14"/>
      <c r="D157" s="14"/>
      <c r="E157" s="12"/>
      <c r="F157" s="2"/>
      <c r="G157" s="26"/>
    </row>
    <row r="158" spans="1:7" s="17" customFormat="1" ht="39.75" customHeight="1">
      <c r="A158" s="2"/>
      <c r="B158" s="14"/>
      <c r="C158" s="14"/>
      <c r="D158" s="14"/>
      <c r="E158" s="12"/>
      <c r="F158" s="2"/>
      <c r="G158" s="22"/>
    </row>
    <row r="159" spans="1:6" s="17" customFormat="1" ht="39.75" customHeight="1">
      <c r="A159" s="2"/>
      <c r="B159" s="14"/>
      <c r="C159" s="14"/>
      <c r="D159" s="14"/>
      <c r="E159" s="12"/>
      <c r="F159" s="2"/>
    </row>
    <row r="160" spans="1:6" s="17" customFormat="1" ht="39.75" customHeight="1">
      <c r="A160" s="2"/>
      <c r="B160" s="14"/>
      <c r="C160" s="14"/>
      <c r="D160" s="14"/>
      <c r="E160" s="12"/>
      <c r="F160" s="2"/>
    </row>
    <row r="161" spans="1:7" s="22" customFormat="1" ht="39.75" customHeight="1">
      <c r="A161" s="2"/>
      <c r="B161" s="14"/>
      <c r="C161" s="14"/>
      <c r="D161" s="14"/>
      <c r="E161" s="12"/>
      <c r="F161" s="2"/>
      <c r="G161" s="17"/>
    </row>
    <row r="162" spans="1:7" s="22" customFormat="1" ht="39.75" customHeight="1">
      <c r="A162" s="2"/>
      <c r="B162" s="14"/>
      <c r="C162" s="14"/>
      <c r="D162" s="14"/>
      <c r="E162" s="12"/>
      <c r="F162" s="2"/>
      <c r="G162" s="17"/>
    </row>
    <row r="163" spans="1:9" s="22" customFormat="1" ht="39.75" customHeight="1">
      <c r="A163" s="2"/>
      <c r="B163" s="14"/>
      <c r="C163" s="14"/>
      <c r="D163" s="14"/>
      <c r="E163" s="12"/>
      <c r="F163" s="2"/>
      <c r="G163" s="17"/>
      <c r="I163" s="16"/>
    </row>
    <row r="164" spans="1:9" s="17" customFormat="1" ht="30" customHeight="1">
      <c r="A164" s="2"/>
      <c r="B164" s="14"/>
      <c r="C164" s="14"/>
      <c r="D164" s="14"/>
      <c r="E164" s="12"/>
      <c r="F164" s="2"/>
      <c r="H164" s="2"/>
      <c r="I164" s="2"/>
    </row>
    <row r="165" ht="30" customHeight="1"/>
    <row r="166" ht="30" customHeight="1"/>
    <row r="167" ht="39.75" customHeight="1"/>
    <row r="168" ht="79.5" customHeight="1"/>
    <row r="169" ht="79.5" customHeight="1"/>
    <row r="170" ht="79.5" customHeight="1"/>
  </sheetData>
  <mergeCells count="97">
    <mergeCell ref="D84:E84"/>
    <mergeCell ref="D82:E82"/>
    <mergeCell ref="D83:E83"/>
    <mergeCell ref="D127:E127"/>
    <mergeCell ref="D128:E128"/>
    <mergeCell ref="D105:E105"/>
    <mergeCell ref="D80:E80"/>
    <mergeCell ref="D111:E111"/>
    <mergeCell ref="D106:E106"/>
    <mergeCell ref="D102:E102"/>
    <mergeCell ref="D94:E94"/>
    <mergeCell ref="D101:E101"/>
    <mergeCell ref="D104:E104"/>
    <mergeCell ref="D115:E115"/>
    <mergeCell ref="D100:E100"/>
    <mergeCell ref="D97:E97"/>
    <mergeCell ref="D98:E98"/>
    <mergeCell ref="D99:E99"/>
    <mergeCell ref="D103:E103"/>
    <mergeCell ref="A142:F142"/>
    <mergeCell ref="D107:E107"/>
    <mergeCell ref="D112:E112"/>
    <mergeCell ref="D134:E134"/>
    <mergeCell ref="D129:E129"/>
    <mergeCell ref="D131:E131"/>
    <mergeCell ref="D126:E126"/>
    <mergeCell ref="D114:E114"/>
    <mergeCell ref="A139:C139"/>
    <mergeCell ref="D113:E113"/>
    <mergeCell ref="D18:E18"/>
    <mergeCell ref="D92:E92"/>
    <mergeCell ref="D52:E52"/>
    <mergeCell ref="D54:E54"/>
    <mergeCell ref="D66:E66"/>
    <mergeCell ref="D53:E53"/>
    <mergeCell ref="D62:E62"/>
    <mergeCell ref="D72:E72"/>
    <mergeCell ref="D91:E91"/>
    <mergeCell ref="D71:E71"/>
    <mergeCell ref="A15:F15"/>
    <mergeCell ref="A16:F16"/>
    <mergeCell ref="A5:F5"/>
    <mergeCell ref="A13:F13"/>
    <mergeCell ref="A11:F11"/>
    <mergeCell ref="A14:F14"/>
    <mergeCell ref="A10:C10"/>
    <mergeCell ref="A12:C12"/>
    <mergeCell ref="A6:F6"/>
    <mergeCell ref="A7:IV7"/>
    <mergeCell ref="A1:F1"/>
    <mergeCell ref="A3:F3"/>
    <mergeCell ref="A4:F4"/>
    <mergeCell ref="A2:F2"/>
    <mergeCell ref="D26:E26"/>
    <mergeCell ref="D27:E27"/>
    <mergeCell ref="D28:E28"/>
    <mergeCell ref="D30:E30"/>
    <mergeCell ref="D45:E45"/>
    <mergeCell ref="D46:E46"/>
    <mergeCell ref="D68:E68"/>
    <mergeCell ref="D48:E48"/>
    <mergeCell ref="D47:E47"/>
    <mergeCell ref="D51:E51"/>
    <mergeCell ref="D50:E50"/>
    <mergeCell ref="D65:E65"/>
    <mergeCell ref="D61:E61"/>
    <mergeCell ref="D63:E63"/>
    <mergeCell ref="A140:F140"/>
    <mergeCell ref="D60:E60"/>
    <mergeCell ref="D96:E96"/>
    <mergeCell ref="A136:A137"/>
    <mergeCell ref="B136:B137"/>
    <mergeCell ref="C136:C137"/>
    <mergeCell ref="D135:E135"/>
    <mergeCell ref="D69:E69"/>
    <mergeCell ref="D67:E67"/>
    <mergeCell ref="D130:E130"/>
    <mergeCell ref="A8:IV8"/>
    <mergeCell ref="A9:IV9"/>
    <mergeCell ref="D32:E32"/>
    <mergeCell ref="D21:E21"/>
    <mergeCell ref="D22:E22"/>
    <mergeCell ref="D23:E23"/>
    <mergeCell ref="D25:E25"/>
    <mergeCell ref="D17:E17"/>
    <mergeCell ref="D20:E20"/>
    <mergeCell ref="D31:E31"/>
    <mergeCell ref="D24:E24"/>
    <mergeCell ref="D93:E93"/>
    <mergeCell ref="D19:E19"/>
    <mergeCell ref="D90:E90"/>
    <mergeCell ref="D81:E81"/>
    <mergeCell ref="D33:E33"/>
    <mergeCell ref="D37:E37"/>
    <mergeCell ref="D38:E38"/>
    <mergeCell ref="D35:E35"/>
    <mergeCell ref="D49:E49"/>
  </mergeCells>
  <printOptions horizontalCentered="1"/>
  <pageMargins left="0.1968503937007874" right="0" top="0.3937007874015748" bottom="0.3937007874015748" header="0.5118110236220472" footer="0.5118110236220472"/>
  <pageSetup horizontalDpi="600" verticalDpi="600" orientation="portrait" paperSize="9"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sina</dc:creator>
  <cp:keywords/>
  <dc:description/>
  <cp:lastModifiedBy>sin</cp:lastModifiedBy>
  <cp:lastPrinted>2009-04-17T07:57:04Z</cp:lastPrinted>
  <dcterms:created xsi:type="dcterms:W3CDTF">2006-10-12T07:05:02Z</dcterms:created>
  <dcterms:modified xsi:type="dcterms:W3CDTF">2009-05-14T06:27:24Z</dcterms:modified>
  <cp:category/>
  <cp:version/>
  <cp:contentType/>
  <cp:contentStatus/>
</cp:coreProperties>
</file>