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285" windowWidth="8790" windowHeight="9075" tabRatio="426" activeTab="0"/>
  </bookViews>
  <sheets>
    <sheet name="分配數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<sst xmlns="http://schemas.openxmlformats.org/spreadsheetml/2006/main" count="63" uniqueCount="60">
  <si>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備註</t>
  </si>
  <si>
    <t>項次</t>
  </si>
  <si>
    <t>類別</t>
  </si>
  <si>
    <t>符合資格人數</t>
  </si>
  <si>
    <t>擬分配人數</t>
  </si>
  <si>
    <t>一</t>
  </si>
  <si>
    <t>附屬機關</t>
  </si>
  <si>
    <t>地政事務所</t>
  </si>
  <si>
    <t>五</t>
  </si>
  <si>
    <t>高中、國民中小學</t>
  </si>
  <si>
    <t>六</t>
  </si>
  <si>
    <t>合計</t>
  </si>
  <si>
    <t>七各鄉鎮市公所</t>
  </si>
  <si>
    <t>一、 各鄉、鎮、市公所人員依分配人數本權責逕行遴選報送參訓人員名冊。
二、分配受訓人數，係按調訓比例16.5%採四捨五入計算(計算至小數點第三位)；倘未達分配人數時，依委任公務人員晉升薦任官等訓練辦法第七條規定，以累計方式計算分配比例。</t>
  </si>
  <si>
    <t>總計</t>
  </si>
  <si>
    <t>項次</t>
  </si>
  <si>
    <t>類別</t>
  </si>
  <si>
    <t>擬分配人數</t>
  </si>
  <si>
    <t>各單位符合參訓資格人數</t>
  </si>
  <si>
    <t>備註</t>
  </si>
  <si>
    <t>各鄉鎮市代表會</t>
  </si>
  <si>
    <t>本府各單位</t>
  </si>
  <si>
    <t>戶政事務所</t>
  </si>
  <si>
    <t>二</t>
  </si>
  <si>
    <t>三</t>
  </si>
  <si>
    <t>四</t>
  </si>
  <si>
    <t>斗六</t>
  </si>
  <si>
    <t>林內</t>
  </si>
  <si>
    <t>古坑</t>
  </si>
  <si>
    <t>西螺</t>
  </si>
  <si>
    <t>莿桐</t>
  </si>
  <si>
    <t>二崙</t>
  </si>
  <si>
    <t>崙背</t>
  </si>
  <si>
    <t>虎尾</t>
  </si>
  <si>
    <t>土庫</t>
  </si>
  <si>
    <t>褒忠</t>
  </si>
  <si>
    <t>斗南</t>
  </si>
  <si>
    <t>大埤</t>
  </si>
  <si>
    <t>元長</t>
  </si>
  <si>
    <t>臺西</t>
  </si>
  <si>
    <t>麥寮</t>
  </si>
  <si>
    <t>四湖</t>
  </si>
  <si>
    <t xml:space="preserve"> 東勢</t>
  </si>
  <si>
    <t>北港</t>
  </si>
  <si>
    <t>水林</t>
  </si>
  <si>
    <t>口湖</t>
  </si>
  <si>
    <r>
      <t>雲林縣政府各單位暨所屬各機關學校(含公所、代表會)</t>
    </r>
    <r>
      <rPr>
        <b/>
        <sz val="12"/>
        <color indexed="12"/>
        <rFont val="標楷體"/>
        <family val="4"/>
      </rPr>
      <t>103</t>
    </r>
    <r>
      <rPr>
        <sz val="12"/>
        <rFont val="標楷體"/>
        <family val="4"/>
      </rPr>
      <t>年度委任晉升薦任官等訓練人數分配表</t>
    </r>
  </si>
  <si>
    <r>
      <t>103</t>
    </r>
    <r>
      <rPr>
        <sz val="12"/>
        <rFont val="標楷體"/>
        <family val="4"/>
      </rPr>
      <t>年度分配後比例值</t>
    </r>
  </si>
  <si>
    <r>
      <t>103</t>
    </r>
    <r>
      <rPr>
        <sz val="12"/>
        <rFont val="標楷體"/>
        <family val="4"/>
      </rPr>
      <t>年度分配後比例值</t>
    </r>
  </si>
  <si>
    <r>
      <t>102</t>
    </r>
    <r>
      <rPr>
        <sz val="12"/>
        <rFont val="標楷體"/>
        <family val="4"/>
      </rPr>
      <t>年度保留受訓資格人員數</t>
    </r>
  </si>
  <si>
    <t xml:space="preserve">衛生局5人、稅務局9人、消防局6人  </t>
  </si>
  <si>
    <t>斗南地政1人、北港地政1人、臺西地政1人、虎尾地政6人</t>
  </si>
  <si>
    <t>斗六1人、古坑3人、莿桐2人、虎尾2人、斗南2人、大埤1人、臺西1人、麥寮1人、北港2人、水林2人</t>
  </si>
  <si>
    <t>斗六市代表會1人、莿桐鄉代表會1人、大埤鄉代表會1人、北港鎮代表會1人</t>
  </si>
  <si>
    <t>一、 項次一至六類人員由本府依「委任公務人員晉升薦任官等訓練辦法」規定辦理。
二、 分配受訓人數，係按調訓比例16.5%採四捨五入計算(計算至小數點第三位)；倘未達分配人數時，依委任公務人員晉升薦任官等訓練辦法第七條規定，以累計方式計算分配比例。</t>
  </si>
  <si>
    <r>
      <t>102</t>
    </r>
    <r>
      <rPr>
        <sz val="12"/>
        <rFont val="標楷體"/>
        <family val="4"/>
      </rPr>
      <t>年度分配後比例值</t>
    </r>
  </si>
  <si>
    <t>民政處1人、地政處2人、勞工處1人、行政處1人﹑文化處1人、教育處1人</t>
  </si>
  <si>
    <r>
      <t>102</t>
    </r>
    <r>
      <rPr>
        <sz val="12"/>
        <rFont val="標楷體"/>
        <family val="4"/>
      </rPr>
      <t>年度分配後比例值</t>
    </r>
  </si>
  <si>
    <r>
      <t>斗南高中1人、麥寮高中1人</t>
    </r>
    <r>
      <rPr>
        <sz val="8"/>
        <rFont val="新細明體"/>
        <family val="1"/>
      </rPr>
      <t>、</t>
    </r>
    <r>
      <rPr>
        <sz val="8"/>
        <rFont val="標楷體"/>
        <family val="4"/>
      </rPr>
      <t>崙背國中1人</t>
    </r>
    <r>
      <rPr>
        <sz val="8"/>
        <rFont val="新細明體"/>
        <family val="1"/>
      </rPr>
      <t>、</t>
    </r>
    <r>
      <rPr>
        <sz val="8"/>
        <rFont val="標楷體"/>
        <family val="4"/>
      </rPr>
      <t>二崙國中1人</t>
    </r>
    <r>
      <rPr>
        <sz val="8"/>
        <rFont val="新細明體"/>
        <family val="1"/>
      </rPr>
      <t>、</t>
    </r>
    <r>
      <rPr>
        <sz val="8"/>
        <rFont val="標楷體"/>
        <family val="4"/>
      </rPr>
      <t>西螺國中4人、莿桐國3人、林內國中1人、臺西國中1人、東勢國中1人、土庫國中2人、馬光國中1人、崇德國中3人、東明國中1人、雲林國中2人、大埤國中1人、水林國中2人、北港國中1人、飛沙國中1人</t>
    </r>
    <r>
      <rPr>
        <sz val="8"/>
        <rFont val="新細明體"/>
        <family val="1"/>
      </rPr>
      <t>、</t>
    </r>
    <r>
      <rPr>
        <sz val="8"/>
        <rFont val="標楷體"/>
        <family val="4"/>
      </rPr>
      <t>二崙國小1人、文賢國小1人、文興國小1人、六合國小1人、育仁國小1人、民生國小1人、安南國小1人、同安國小1人、復興國小1人、平和國小1人、鎮東國小1人、雲林國小1人、久安國小1人、華山國小1人、三崙國小1人、仁和國小1人、口湖國小1人、下崙國小1人、宏仁國小1人、好收國小1人</t>
    </r>
  </si>
  <si>
    <t>附件1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</si>
</sst>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分配分例&quot;#,##0"/>
    <numFmt numFmtId="178" formatCode="&quot;分配分例  &quot;#,##0&quot;  人&quot;"/>
    <numFmt numFmtId="179" formatCode="&quot;本年度分配數  &quot;#,##0&quot;  人&quot;"/>
    <numFmt numFmtId="180" formatCode="&quot;本年度分配總數  &quot;#,##0&quot;  人&quot;"/>
    <numFmt numFmtId="181" formatCode="0.000_ "/>
  </numFmts>
  <fonts count="31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color indexed="12"/>
      <name val="標楷體"/>
      <family val="4"/>
    </font>
    <font>
      <sz val="16"/>
      <name val="標楷體"/>
      <family val="4"/>
    </font>
    <font>
      <sz val="12"/>
      <color indexed="12"/>
      <name val="標楷體"/>
      <family val="4"/>
    </font>
    <font>
      <sz val="13"/>
      <color indexed="10"/>
      <name val="標楷體"/>
      <family val="4"/>
    </font>
    <font>
      <sz val="13"/>
      <color indexed="12"/>
      <name val="標楷體"/>
      <family val="4"/>
    </font>
    <font>
      <sz val="13"/>
      <color indexed="14"/>
      <name val="標楷體"/>
      <family val="4"/>
    </font>
    <font>
      <sz val="13"/>
      <name val="標楷體"/>
      <family val="4"/>
    </font>
    <font>
      <sz val="8"/>
      <name val="標楷體"/>
      <family val="4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6" fillId="0" borderId="1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81" fontId="10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1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1" fontId="7" fillId="0" borderId="0" xfId="0" applyNumberFormat="1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textRotation="255"/>
    </xf>
    <xf numFmtId="0" fontId="3" fillId="0" borderId="16" xfId="0" applyFont="1" applyFill="1" applyBorder="1" applyAlignment="1">
      <alignment vertical="center" textRotation="255"/>
    </xf>
    <xf numFmtId="0" fontId="3" fillId="0" borderId="17" xfId="0" applyFont="1" applyFill="1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J4" sqref="J4"/>
    </sheetView>
  </sheetViews>
  <sheetFormatPr defaultColWidth="8.875" defaultRowHeight="16.5"/>
  <cols>
    <col min="1" max="1" width="5.125" style="3" customWidth="1"/>
    <col min="2" max="2" width="12.50390625" style="19" customWidth="1"/>
    <col min="3" max="3" width="9.875" style="19" customWidth="1"/>
    <col min="4" max="4" width="7.50390625" style="3" customWidth="1"/>
    <col min="5" max="5" width="8.00390625" style="3" customWidth="1"/>
    <col min="6" max="6" width="9.50390625" style="3" customWidth="1"/>
    <col min="7" max="7" width="29.25390625" style="3" customWidth="1"/>
    <col min="8" max="8" width="12.125" style="3" customWidth="1"/>
    <col min="9" max="16384" width="8.875" style="3" customWidth="1"/>
  </cols>
  <sheetData>
    <row r="1" ht="19.5">
      <c r="H1" s="3" t="s">
        <v>59</v>
      </c>
    </row>
    <row r="2" spans="1:8" ht="45" customHeight="1">
      <c r="A2" s="34" t="s">
        <v>46</v>
      </c>
      <c r="B2" s="34"/>
      <c r="C2" s="34"/>
      <c r="D2" s="34"/>
      <c r="E2" s="34"/>
      <c r="F2" s="34"/>
      <c r="G2" s="34"/>
      <c r="H2" s="34"/>
    </row>
    <row r="3" spans="1:8" s="6" customFormat="1" ht="54.75" customHeight="1">
      <c r="A3" s="4" t="s">
        <v>15</v>
      </c>
      <c r="B3" s="4" t="s">
        <v>16</v>
      </c>
      <c r="C3" s="27" t="s">
        <v>55</v>
      </c>
      <c r="D3" s="26" t="s">
        <v>3</v>
      </c>
      <c r="E3" s="4" t="s">
        <v>17</v>
      </c>
      <c r="F3" s="5" t="s">
        <v>47</v>
      </c>
      <c r="G3" s="4" t="s">
        <v>18</v>
      </c>
      <c r="H3" s="4" t="s">
        <v>19</v>
      </c>
    </row>
    <row r="4" spans="1:9" ht="111.75" customHeight="1">
      <c r="A4" s="7" t="s">
        <v>5</v>
      </c>
      <c r="B4" s="8" t="s">
        <v>21</v>
      </c>
      <c r="C4" s="9">
        <v>-0.485</v>
      </c>
      <c r="D4" s="10">
        <v>7</v>
      </c>
      <c r="E4" s="11">
        <v>1</v>
      </c>
      <c r="F4" s="12">
        <f aca="true" t="shared" si="0" ref="F4:F9">C4+D4*0.165-E4</f>
        <v>-0.32999999999999996</v>
      </c>
      <c r="G4" s="23" t="s">
        <v>56</v>
      </c>
      <c r="H4" s="35" t="s">
        <v>54</v>
      </c>
      <c r="I4" s="22"/>
    </row>
    <row r="5" spans="1:9" ht="92.25" customHeight="1">
      <c r="A5" s="7" t="s">
        <v>23</v>
      </c>
      <c r="B5" s="8" t="s">
        <v>6</v>
      </c>
      <c r="C5" s="9">
        <v>-0.07</v>
      </c>
      <c r="D5" s="10">
        <v>20</v>
      </c>
      <c r="E5" s="11">
        <v>4</v>
      </c>
      <c r="F5" s="12">
        <f t="shared" si="0"/>
        <v>-0.7699999999999996</v>
      </c>
      <c r="G5" s="23" t="s">
        <v>50</v>
      </c>
      <c r="H5" s="36"/>
      <c r="I5" s="22"/>
    </row>
    <row r="6" spans="1:9" ht="96" customHeight="1">
      <c r="A6" s="7" t="s">
        <v>24</v>
      </c>
      <c r="B6" s="8" t="s">
        <v>7</v>
      </c>
      <c r="C6" s="9">
        <v>-0.725</v>
      </c>
      <c r="D6" s="10">
        <v>9</v>
      </c>
      <c r="E6" s="11">
        <v>1</v>
      </c>
      <c r="F6" s="12">
        <f t="shared" si="0"/>
        <v>-0.23999999999999988</v>
      </c>
      <c r="G6" s="23" t="s">
        <v>51</v>
      </c>
      <c r="H6" s="36"/>
      <c r="I6" s="22"/>
    </row>
    <row r="7" spans="1:9" ht="96" customHeight="1">
      <c r="A7" s="7" t="s">
        <v>25</v>
      </c>
      <c r="B7" s="8" t="s">
        <v>22</v>
      </c>
      <c r="C7" s="9">
        <v>-0.7</v>
      </c>
      <c r="D7" s="10">
        <v>17</v>
      </c>
      <c r="E7" s="11">
        <v>3</v>
      </c>
      <c r="F7" s="12">
        <f t="shared" si="0"/>
        <v>-0.8949999999999996</v>
      </c>
      <c r="G7" s="23" t="s">
        <v>52</v>
      </c>
      <c r="H7" s="36"/>
      <c r="I7" s="22"/>
    </row>
    <row r="8" spans="1:9" ht="187.5" customHeight="1">
      <c r="A8" s="7" t="s">
        <v>8</v>
      </c>
      <c r="B8" s="8" t="s">
        <v>9</v>
      </c>
      <c r="C8" s="9">
        <v>0.03</v>
      </c>
      <c r="D8" s="10">
        <v>48</v>
      </c>
      <c r="E8" s="11">
        <v>8</v>
      </c>
      <c r="F8" s="12">
        <f t="shared" si="0"/>
        <v>-0.04999999999999982</v>
      </c>
      <c r="G8" s="24" t="s">
        <v>58</v>
      </c>
      <c r="H8" s="36"/>
      <c r="I8" s="22"/>
    </row>
    <row r="9" spans="1:9" ht="80.25" customHeight="1">
      <c r="A9" s="7" t="s">
        <v>10</v>
      </c>
      <c r="B9" s="8" t="s">
        <v>20</v>
      </c>
      <c r="C9" s="9">
        <v>-0.885</v>
      </c>
      <c r="D9" s="10">
        <v>4</v>
      </c>
      <c r="E9" s="11">
        <v>0</v>
      </c>
      <c r="F9" s="12">
        <f t="shared" si="0"/>
        <v>-0.22499999999999998</v>
      </c>
      <c r="G9" s="25" t="s">
        <v>53</v>
      </c>
      <c r="H9" s="36"/>
      <c r="I9" s="22"/>
    </row>
    <row r="10" spans="1:8" ht="42.75" customHeight="1">
      <c r="A10" s="28" t="s">
        <v>11</v>
      </c>
      <c r="B10" s="29"/>
      <c r="C10" s="30"/>
      <c r="D10" s="13">
        <f>SUM(D4:D9)</f>
        <v>105</v>
      </c>
      <c r="E10" s="13">
        <f>SUM(E4:E9)</f>
        <v>17</v>
      </c>
      <c r="F10" s="13"/>
      <c r="G10" s="14">
        <f>30*D10/D34</f>
        <v>17.027027027027028</v>
      </c>
      <c r="H10" s="37"/>
    </row>
    <row r="11" spans="1:8" ht="45" customHeight="1">
      <c r="A11" s="34" t="s">
        <v>46</v>
      </c>
      <c r="B11" s="34"/>
      <c r="C11" s="34"/>
      <c r="D11" s="34"/>
      <c r="E11" s="34"/>
      <c r="F11" s="34"/>
      <c r="G11" s="34"/>
      <c r="H11" s="34"/>
    </row>
    <row r="12" spans="1:8" s="6" customFormat="1" ht="54.75" customHeight="1">
      <c r="A12" s="4" t="s">
        <v>1</v>
      </c>
      <c r="B12" s="4" t="s">
        <v>2</v>
      </c>
      <c r="C12" s="27" t="s">
        <v>57</v>
      </c>
      <c r="D12" s="26" t="s">
        <v>3</v>
      </c>
      <c r="E12" s="4" t="s">
        <v>4</v>
      </c>
      <c r="F12" s="5" t="s">
        <v>48</v>
      </c>
      <c r="G12" s="21" t="s">
        <v>49</v>
      </c>
      <c r="H12" s="4" t="s">
        <v>0</v>
      </c>
    </row>
    <row r="13" spans="1:8" ht="31.5" customHeight="1">
      <c r="A13" s="38" t="s">
        <v>12</v>
      </c>
      <c r="B13" s="2" t="s">
        <v>26</v>
      </c>
      <c r="C13" s="9">
        <v>0.16</v>
      </c>
      <c r="D13" s="10">
        <v>7</v>
      </c>
      <c r="E13" s="15">
        <v>2</v>
      </c>
      <c r="F13" s="1">
        <f aca="true" t="shared" si="1" ref="F13:F32">C13+D13*0.165-E13</f>
        <v>-0.685</v>
      </c>
      <c r="G13" s="16"/>
      <c r="H13" s="31" t="s">
        <v>13</v>
      </c>
    </row>
    <row r="14" spans="1:8" ht="31.5" customHeight="1">
      <c r="A14" s="39"/>
      <c r="B14" s="2" t="s">
        <v>27</v>
      </c>
      <c r="C14" s="9">
        <v>0.125</v>
      </c>
      <c r="D14" s="10">
        <v>4</v>
      </c>
      <c r="E14" s="15">
        <v>1</v>
      </c>
      <c r="F14" s="1">
        <f t="shared" si="1"/>
        <v>-0.21499999999999997</v>
      </c>
      <c r="G14" s="16"/>
      <c r="H14" s="32"/>
    </row>
    <row r="15" spans="1:8" ht="31.5" customHeight="1">
      <c r="A15" s="39"/>
      <c r="B15" s="2" t="s">
        <v>28</v>
      </c>
      <c r="C15" s="9">
        <v>-0.585</v>
      </c>
      <c r="D15" s="10">
        <v>5</v>
      </c>
      <c r="E15" s="15">
        <v>0</v>
      </c>
      <c r="F15" s="1">
        <f t="shared" si="1"/>
        <v>0.2400000000000001</v>
      </c>
      <c r="G15" s="16"/>
      <c r="H15" s="32"/>
    </row>
    <row r="16" spans="1:8" ht="31.5" customHeight="1">
      <c r="A16" s="39"/>
      <c r="B16" s="2" t="s">
        <v>29</v>
      </c>
      <c r="C16" s="9">
        <v>-0.1</v>
      </c>
      <c r="D16" s="10">
        <v>6</v>
      </c>
      <c r="E16" s="15">
        <v>1</v>
      </c>
      <c r="F16" s="1">
        <f t="shared" si="1"/>
        <v>-0.10999999999999999</v>
      </c>
      <c r="G16" s="16"/>
      <c r="H16" s="32"/>
    </row>
    <row r="17" spans="1:8" ht="31.5" customHeight="1">
      <c r="A17" s="39"/>
      <c r="B17" s="2" t="s">
        <v>30</v>
      </c>
      <c r="C17" s="9">
        <v>-0.04</v>
      </c>
      <c r="D17" s="10">
        <v>4</v>
      </c>
      <c r="E17" s="15">
        <v>1</v>
      </c>
      <c r="F17" s="1">
        <f t="shared" si="1"/>
        <v>-0.38</v>
      </c>
      <c r="G17" s="16"/>
      <c r="H17" s="32"/>
    </row>
    <row r="18" spans="1:8" ht="31.5" customHeight="1">
      <c r="A18" s="39"/>
      <c r="B18" s="2" t="s">
        <v>31</v>
      </c>
      <c r="C18" s="9">
        <v>-0.73</v>
      </c>
      <c r="D18" s="10">
        <v>6</v>
      </c>
      <c r="E18" s="15">
        <v>1</v>
      </c>
      <c r="F18" s="1">
        <f t="shared" si="1"/>
        <v>-0.74</v>
      </c>
      <c r="G18" s="16"/>
      <c r="H18" s="32"/>
    </row>
    <row r="19" spans="1:8" ht="31.5" customHeight="1">
      <c r="A19" s="39"/>
      <c r="B19" s="2" t="s">
        <v>32</v>
      </c>
      <c r="C19" s="9">
        <v>0.135</v>
      </c>
      <c r="D19" s="10">
        <v>4</v>
      </c>
      <c r="E19" s="15">
        <v>1</v>
      </c>
      <c r="F19" s="1">
        <f t="shared" si="1"/>
        <v>-0.20499999999999996</v>
      </c>
      <c r="G19" s="16"/>
      <c r="H19" s="32"/>
    </row>
    <row r="20" spans="1:8" ht="31.5" customHeight="1">
      <c r="A20" s="39"/>
      <c r="B20" s="2" t="s">
        <v>33</v>
      </c>
      <c r="C20" s="9">
        <v>-0.82</v>
      </c>
      <c r="D20" s="10">
        <v>6</v>
      </c>
      <c r="E20" s="15">
        <v>0</v>
      </c>
      <c r="F20" s="1">
        <f t="shared" si="1"/>
        <v>0.17000000000000004</v>
      </c>
      <c r="G20" s="16"/>
      <c r="H20" s="32"/>
    </row>
    <row r="21" spans="1:8" ht="31.5" customHeight="1">
      <c r="A21" s="39"/>
      <c r="B21" s="2" t="s">
        <v>34</v>
      </c>
      <c r="C21" s="9">
        <v>-0.72</v>
      </c>
      <c r="D21" s="10">
        <v>3</v>
      </c>
      <c r="E21" s="15">
        <v>0</v>
      </c>
      <c r="F21" s="1">
        <f t="shared" si="1"/>
        <v>-0.22499999999999998</v>
      </c>
      <c r="G21" s="16"/>
      <c r="H21" s="32"/>
    </row>
    <row r="22" spans="1:8" ht="31.5" customHeight="1">
      <c r="A22" s="39"/>
      <c r="B22" s="2" t="s">
        <v>35</v>
      </c>
      <c r="C22" s="9">
        <v>-0.69</v>
      </c>
      <c r="D22" s="10">
        <v>2</v>
      </c>
      <c r="E22" s="15">
        <v>0</v>
      </c>
      <c r="F22" s="1">
        <f t="shared" si="1"/>
        <v>-0.35999999999999993</v>
      </c>
      <c r="G22" s="16"/>
      <c r="H22" s="32"/>
    </row>
    <row r="23" spans="1:8" ht="31.5" customHeight="1">
      <c r="A23" s="39"/>
      <c r="B23" s="2" t="s">
        <v>36</v>
      </c>
      <c r="C23" s="20">
        <v>-0.245</v>
      </c>
      <c r="D23" s="10">
        <v>6</v>
      </c>
      <c r="E23" s="15">
        <v>1</v>
      </c>
      <c r="F23" s="1">
        <f t="shared" si="1"/>
        <v>-0.255</v>
      </c>
      <c r="G23" s="7"/>
      <c r="H23" s="32"/>
    </row>
    <row r="24" spans="1:8" ht="31.5" customHeight="1">
      <c r="A24" s="39"/>
      <c r="B24" s="2" t="s">
        <v>37</v>
      </c>
      <c r="C24" s="9">
        <v>-0.36</v>
      </c>
      <c r="D24" s="10">
        <v>1</v>
      </c>
      <c r="E24" s="15">
        <v>0</v>
      </c>
      <c r="F24" s="1">
        <f t="shared" si="1"/>
        <v>-0.19499999999999998</v>
      </c>
      <c r="G24" s="16"/>
      <c r="H24" s="32"/>
    </row>
    <row r="25" spans="1:8" ht="31.5" customHeight="1">
      <c r="A25" s="39"/>
      <c r="B25" s="2" t="s">
        <v>38</v>
      </c>
      <c r="C25" s="9">
        <v>-0.185</v>
      </c>
      <c r="D25" s="10">
        <v>5</v>
      </c>
      <c r="E25" s="15">
        <v>1</v>
      </c>
      <c r="F25" s="1">
        <f t="shared" si="1"/>
        <v>-0.3599999999999999</v>
      </c>
      <c r="G25" s="16"/>
      <c r="H25" s="32"/>
    </row>
    <row r="26" spans="1:8" ht="31.5" customHeight="1">
      <c r="A26" s="39"/>
      <c r="B26" s="2" t="s">
        <v>39</v>
      </c>
      <c r="C26" s="9">
        <v>0.105</v>
      </c>
      <c r="D26" s="10">
        <v>2</v>
      </c>
      <c r="E26" s="15">
        <v>1</v>
      </c>
      <c r="F26" s="1">
        <f t="shared" si="1"/>
        <v>-0.565</v>
      </c>
      <c r="G26" s="16"/>
      <c r="H26" s="32"/>
    </row>
    <row r="27" spans="1:8" ht="31.5" customHeight="1">
      <c r="A27" s="39"/>
      <c r="B27" s="2" t="s">
        <v>40</v>
      </c>
      <c r="C27" s="9">
        <v>0.115</v>
      </c>
      <c r="D27" s="10">
        <v>3</v>
      </c>
      <c r="E27" s="15">
        <v>1</v>
      </c>
      <c r="F27" s="1">
        <f t="shared" si="1"/>
        <v>-0.39</v>
      </c>
      <c r="G27" s="16"/>
      <c r="H27" s="32"/>
    </row>
    <row r="28" spans="1:8" ht="31.5" customHeight="1">
      <c r="A28" s="39"/>
      <c r="B28" s="2" t="s">
        <v>41</v>
      </c>
      <c r="C28" s="9">
        <v>0.145</v>
      </c>
      <c r="D28" s="10">
        <v>0</v>
      </c>
      <c r="E28" s="15">
        <v>0</v>
      </c>
      <c r="F28" s="1">
        <f t="shared" si="1"/>
        <v>0.145</v>
      </c>
      <c r="G28" s="16"/>
      <c r="H28" s="32"/>
    </row>
    <row r="29" spans="1:8" ht="31.5" customHeight="1">
      <c r="A29" s="39"/>
      <c r="B29" s="2" t="s">
        <v>42</v>
      </c>
      <c r="C29" s="9">
        <v>-0.555</v>
      </c>
      <c r="D29" s="10">
        <v>2</v>
      </c>
      <c r="E29" s="15">
        <v>0</v>
      </c>
      <c r="F29" s="1">
        <f t="shared" si="1"/>
        <v>-0.22500000000000003</v>
      </c>
      <c r="G29" s="16"/>
      <c r="H29" s="32"/>
    </row>
    <row r="30" spans="1:8" ht="31.5" customHeight="1">
      <c r="A30" s="39"/>
      <c r="B30" s="2" t="s">
        <v>43</v>
      </c>
      <c r="C30" s="9">
        <v>-0.13</v>
      </c>
      <c r="D30" s="10">
        <v>7</v>
      </c>
      <c r="E30" s="15">
        <v>1</v>
      </c>
      <c r="F30" s="1">
        <f t="shared" si="1"/>
        <v>0.02499999999999991</v>
      </c>
      <c r="G30" s="16"/>
      <c r="H30" s="32"/>
    </row>
    <row r="31" spans="1:8" ht="31.5" customHeight="1">
      <c r="A31" s="39"/>
      <c r="B31" s="2" t="s">
        <v>44</v>
      </c>
      <c r="C31" s="9">
        <v>-0.41</v>
      </c>
      <c r="D31" s="10">
        <v>4</v>
      </c>
      <c r="E31" s="15">
        <v>0</v>
      </c>
      <c r="F31" s="1">
        <f t="shared" si="1"/>
        <v>0.25000000000000006</v>
      </c>
      <c r="G31" s="16"/>
      <c r="H31" s="32"/>
    </row>
    <row r="32" spans="1:8" ht="31.5" customHeight="1">
      <c r="A32" s="40"/>
      <c r="B32" s="2" t="s">
        <v>45</v>
      </c>
      <c r="C32" s="9">
        <v>-0.195</v>
      </c>
      <c r="D32" s="10">
        <v>3</v>
      </c>
      <c r="E32" s="15">
        <v>1</v>
      </c>
      <c r="F32" s="1">
        <f t="shared" si="1"/>
        <v>-0.7</v>
      </c>
      <c r="G32" s="16"/>
      <c r="H32" s="32"/>
    </row>
    <row r="33" spans="1:8" ht="33" customHeight="1">
      <c r="A33" s="28" t="s">
        <v>11</v>
      </c>
      <c r="B33" s="29"/>
      <c r="C33" s="30"/>
      <c r="D33" s="13">
        <f>SUM(D13:D32)</f>
        <v>80</v>
      </c>
      <c r="E33" s="13">
        <f>SUM(E13:E32)</f>
        <v>13</v>
      </c>
      <c r="F33" s="13"/>
      <c r="G33" s="14">
        <f>30*D33/D34</f>
        <v>12.972972972972974</v>
      </c>
      <c r="H33" s="33"/>
    </row>
    <row r="34" spans="1:8" ht="36" customHeight="1">
      <c r="A34" s="28" t="s">
        <v>14</v>
      </c>
      <c r="B34" s="29"/>
      <c r="C34" s="30"/>
      <c r="D34" s="13">
        <f>SUM(D10,D33)</f>
        <v>185</v>
      </c>
      <c r="E34" s="13">
        <f>SUM(E10,E33)</f>
        <v>30</v>
      </c>
      <c r="F34" s="13"/>
      <c r="G34" s="17"/>
      <c r="H34" s="18"/>
    </row>
  </sheetData>
  <sheetProtection/>
  <mergeCells count="8">
    <mergeCell ref="A33:C33"/>
    <mergeCell ref="H13:H33"/>
    <mergeCell ref="A34:C34"/>
    <mergeCell ref="A2:H2"/>
    <mergeCell ref="H4:H10"/>
    <mergeCell ref="A10:C10"/>
    <mergeCell ref="A13:A32"/>
    <mergeCell ref="A11:H11"/>
  </mergeCells>
  <printOptions/>
  <pageMargins left="0.4724409448818898" right="0.3937007874015748" top="0.3937007874015748" bottom="0.3937007874015748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ws-5566</dc:creator>
  <cp:keywords/>
  <dc:description/>
  <cp:lastModifiedBy>05187</cp:lastModifiedBy>
  <cp:lastPrinted>2013-03-11T02:25:04Z</cp:lastPrinted>
  <dcterms:created xsi:type="dcterms:W3CDTF">2007-01-14T09:28:26Z</dcterms:created>
  <dcterms:modified xsi:type="dcterms:W3CDTF">2014-03-10T09:51:52Z</dcterms:modified>
  <cp:category/>
  <cp:version/>
  <cp:contentType/>
  <cp:contentStatus/>
</cp:coreProperties>
</file>