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<sst xmlns="http://schemas.openxmlformats.org/spreadsheetml/2006/main" count="19" uniqueCount="18">
  <si>
    <t>　</t>
  </si>
  <si>
    <t>預算數</t>
  </si>
  <si>
    <t>決算審定數</t>
  </si>
  <si>
    <t>決算數</t>
  </si>
  <si>
    <t>金額</t>
  </si>
  <si>
    <t>%</t>
  </si>
  <si>
    <t>%</t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</si>
  <si>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</si>
  <si>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業務收入</t>
  </si>
  <si>
    <t>業務成本與費用</t>
  </si>
  <si>
    <r>
      <t xml:space="preserve">    </t>
    </r>
    <r>
      <rPr>
        <b/>
        <sz val="10"/>
        <rFont val="標楷體"/>
        <family val="4"/>
      </rPr>
      <t>業務賸餘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</si>
  <si>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業務外收入</t>
  </si>
  <si>
    <t>業務外費用</t>
  </si>
  <si>
    <r>
      <t xml:space="preserve">    </t>
    </r>
    <r>
      <rPr>
        <b/>
        <sz val="10"/>
        <rFont val="標楷體"/>
        <family val="4"/>
      </rPr>
      <t>業務外賸餘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</si>
  <si>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本期賸餘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</si>
  <si>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決算審定數與預算數比較增減</t>
  </si>
  <si>
    <t>決算審定數與決算數比較增減</t>
  </si>
  <si>
    <t>作業基金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</si>
</sst>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43" fontId="2" fillId="0" borderId="10" xfId="0" applyNumberFormat="1" applyFont="1" applyBorder="1" applyAlignment="1">
      <alignment horizontal="right" vertical="top" wrapText="1"/>
    </xf>
    <xf numFmtId="187" fontId="2" fillId="0" borderId="2" xfId="0" applyNumberFormat="1" applyFont="1" applyBorder="1" applyAlignment="1">
      <alignment vertical="top" wrapText="1"/>
    </xf>
    <xf numFmtId="43" fontId="0" fillId="0" borderId="2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G14" sqref="G14"/>
    </sheetView>
  </sheetViews>
  <sheetFormatPr defaultColWidth="9.140625" defaultRowHeight="14.25"/>
  <cols>
    <col min="1" max="1" width="22.28125" style="1" customWidth="1"/>
    <col min="2" max="3" width="16.140625" style="3" customWidth="1"/>
    <col min="4" max="4" width="16.00390625" style="4" customWidth="1"/>
    <col min="5" max="5" width="17.00390625" style="6" customWidth="1"/>
    <col min="6" max="6" width="11.421875" style="2" customWidth="1"/>
    <col min="7" max="7" width="15.7109375" style="2" customWidth="1"/>
    <col min="8" max="8" width="13.57421875" style="2" customWidth="1"/>
    <col min="9" max="16384" width="9.140625" style="2" customWidth="1"/>
  </cols>
  <sheetData>
    <row r="1" spans="1:8" s="5" customFormat="1" ht="26.25" customHeight="1">
      <c r="A1" s="55" t="s">
        <v>7</v>
      </c>
      <c r="B1" s="57" t="s">
        <v>1</v>
      </c>
      <c r="C1" s="57" t="s">
        <v>3</v>
      </c>
      <c r="D1" s="61" t="s">
        <v>2</v>
      </c>
      <c r="E1" s="59" t="s">
        <v>15</v>
      </c>
      <c r="F1" s="60"/>
      <c r="G1" s="53" t="s">
        <v>16</v>
      </c>
      <c r="H1" s="54"/>
    </row>
    <row r="2" spans="1:8" s="5" customFormat="1" ht="26.25" customHeight="1">
      <c r="A2" s="56"/>
      <c r="B2" s="58"/>
      <c r="C2" s="58"/>
      <c r="D2" s="62"/>
      <c r="E2" s="13" t="s">
        <v>4</v>
      </c>
      <c r="F2" s="40" t="s">
        <v>5</v>
      </c>
      <c r="G2" s="7" t="s">
        <v>4</v>
      </c>
      <c r="H2" s="41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63" t="s">
        <v>17</v>
      </c>
      <c r="F4" s="15"/>
      <c r="G4" s="15"/>
      <c r="H4" s="25"/>
    </row>
    <row r="5" spans="1:8" s="22" customFormat="1" ht="18.75" customHeight="1">
      <c r="A5" s="34" t="s">
        <v>8</v>
      </c>
      <c r="B5" s="35">
        <v>3314989000</v>
      </c>
      <c r="C5" s="35">
        <v>56404667</v>
      </c>
      <c r="D5" s="35">
        <v>749719049</v>
      </c>
      <c r="E5" s="35">
        <f>+D5-B5</f>
        <v>-2565269951</v>
      </c>
      <c r="F5" s="37">
        <f>+E5*100/B5</f>
        <v>-77.3839657084835</v>
      </c>
      <c r="G5" s="38">
        <f>+D5-C5</f>
        <v>693314382</v>
      </c>
      <c r="H5" s="47">
        <f>+G5*100/C5</f>
        <v>1229.1791067572476</v>
      </c>
    </row>
    <row r="6" spans="1:8" ht="18.75" customHeight="1">
      <c r="A6" s="34"/>
      <c r="B6" s="35"/>
      <c r="C6" s="35"/>
      <c r="D6" s="36"/>
      <c r="E6" s="35"/>
      <c r="F6" s="37"/>
      <c r="G6" s="38"/>
      <c r="H6" s="47"/>
    </row>
    <row r="7" spans="1:8" s="22" customFormat="1" ht="18.75" customHeight="1">
      <c r="A7" s="34" t="s">
        <v>9</v>
      </c>
      <c r="B7" s="35">
        <v>3060348000</v>
      </c>
      <c r="C7" s="35">
        <v>55037799</v>
      </c>
      <c r="D7" s="35">
        <v>188410841</v>
      </c>
      <c r="E7" s="35">
        <f>+D7-B7</f>
        <v>-2871937159</v>
      </c>
      <c r="F7" s="37">
        <f>+E7*100/B7</f>
        <v>-93.84348312675552</v>
      </c>
      <c r="G7" s="38">
        <f>+D7-C7</f>
        <v>133373042</v>
      </c>
      <c r="H7" s="47">
        <f>+G7*100/C7</f>
        <v>242.32989767632242</v>
      </c>
    </row>
    <row r="8" spans="1:8" ht="18.75" customHeight="1">
      <c r="A8" s="34"/>
      <c r="B8" s="35"/>
      <c r="C8" s="35"/>
      <c r="D8" s="36"/>
      <c r="E8" s="35"/>
      <c r="F8" s="37"/>
      <c r="G8" s="38"/>
      <c r="H8" s="47"/>
    </row>
    <row r="9" spans="1:8" s="32" customFormat="1" ht="18.75" customHeight="1">
      <c r="A9" s="42" t="s">
        <v>10</v>
      </c>
      <c r="B9" s="43">
        <f>+B5-B7</f>
        <v>254641000</v>
      </c>
      <c r="C9" s="43">
        <f>+C5-C7</f>
        <v>1366868</v>
      </c>
      <c r="D9" s="43">
        <f>+D5-D7</f>
        <v>561308208</v>
      </c>
      <c r="E9" s="43">
        <f>+D9-B9</f>
        <v>306667208</v>
      </c>
      <c r="F9" s="49">
        <f>+E9*100/B9</f>
        <v>120.43119843230274</v>
      </c>
      <c r="G9" s="44">
        <f>+D9-C9</f>
        <v>559941340</v>
      </c>
      <c r="H9" s="48">
        <f>+G9*100/C9</f>
        <v>40965.28267543025</v>
      </c>
    </row>
    <row r="10" spans="1:8" ht="18.75" customHeight="1">
      <c r="A10" s="34"/>
      <c r="B10" s="35"/>
      <c r="C10" s="35"/>
      <c r="D10" s="36"/>
      <c r="E10" s="35"/>
      <c r="F10" s="37"/>
      <c r="G10" s="38"/>
      <c r="H10" s="47"/>
    </row>
    <row r="11" spans="1:8" s="33" customFormat="1" ht="18.75" customHeight="1">
      <c r="A11" s="34" t="s">
        <v>11</v>
      </c>
      <c r="B11" s="35">
        <v>1378000</v>
      </c>
      <c r="C11" s="35">
        <v>3048104</v>
      </c>
      <c r="D11" s="36">
        <v>4395546</v>
      </c>
      <c r="E11" s="35">
        <f>+D11-B11</f>
        <v>3017546</v>
      </c>
      <c r="F11" s="37">
        <f>+E11*100/B11</f>
        <v>218.98011611030478</v>
      </c>
      <c r="G11" s="38">
        <f>+D11-C11</f>
        <v>1347442</v>
      </c>
      <c r="H11" s="47">
        <f>+G11*100/C11</f>
        <v>44.20590636015044</v>
      </c>
    </row>
    <row r="12" spans="1:8" s="17" customFormat="1" ht="18.75" customHeight="1">
      <c r="A12" s="34"/>
      <c r="B12" s="35"/>
      <c r="C12" s="35"/>
      <c r="D12" s="36"/>
      <c r="E12" s="35"/>
      <c r="F12" s="37"/>
      <c r="G12" s="38"/>
      <c r="H12" s="47"/>
    </row>
    <row r="13" spans="1:8" s="32" customFormat="1" ht="18.75" customHeight="1">
      <c r="A13" s="34" t="s">
        <v>12</v>
      </c>
      <c r="B13" s="50">
        <v>0</v>
      </c>
      <c r="C13" s="50">
        <v>0</v>
      </c>
      <c r="D13" s="50">
        <v>0</v>
      </c>
      <c r="E13" s="50">
        <f>+D13-B13</f>
        <v>0</v>
      </c>
      <c r="F13" s="50">
        <v>0</v>
      </c>
      <c r="G13" s="38">
        <f>+D13-C13</f>
        <v>0</v>
      </c>
      <c r="H13" s="47">
        <v>0</v>
      </c>
    </row>
    <row r="14" spans="1:8" ht="18.75" customHeight="1">
      <c r="A14" s="23"/>
      <c r="E14" s="16"/>
      <c r="F14" s="37"/>
      <c r="G14" s="38"/>
      <c r="H14" s="47"/>
    </row>
    <row r="15" spans="1:8" s="32" customFormat="1" ht="18.75" customHeight="1">
      <c r="A15" s="42" t="s">
        <v>13</v>
      </c>
      <c r="B15" s="43">
        <f>+B11-B13</f>
        <v>1378000</v>
      </c>
      <c r="C15" s="43">
        <f>+C11-C13</f>
        <v>3048104</v>
      </c>
      <c r="D15" s="43">
        <f>+D11-D13</f>
        <v>4395546</v>
      </c>
      <c r="E15" s="43">
        <f>+E11-E13</f>
        <v>3017546</v>
      </c>
      <c r="F15" s="49">
        <f>+E15*100/B15</f>
        <v>218.98011611030478</v>
      </c>
      <c r="G15" s="44">
        <f>+D15-C15</f>
        <v>1347442</v>
      </c>
      <c r="H15" s="48">
        <f>+G15*100/C15</f>
        <v>44.20590636015044</v>
      </c>
    </row>
    <row r="16" spans="1:8" ht="18.75" customHeight="1">
      <c r="A16" s="23"/>
      <c r="E16" s="16"/>
      <c r="F16" s="37"/>
      <c r="G16" s="38"/>
      <c r="H16" s="47"/>
    </row>
    <row r="17" spans="1:8" s="32" customFormat="1" ht="18.75" customHeight="1">
      <c r="A17" s="42" t="s">
        <v>14</v>
      </c>
      <c r="B17" s="43">
        <f>+B9+B15</f>
        <v>256019000</v>
      </c>
      <c r="C17" s="43">
        <f>+C9+C15</f>
        <v>4414972</v>
      </c>
      <c r="D17" s="43">
        <f>+D9+D15</f>
        <v>565703754</v>
      </c>
      <c r="E17" s="43">
        <f>+E9+E15</f>
        <v>309684754</v>
      </c>
      <c r="F17" s="49">
        <f>+E17*100/B17</f>
        <v>120.9616294103172</v>
      </c>
      <c r="G17" s="44">
        <f>+D17-C17</f>
        <v>561288782</v>
      </c>
      <c r="H17" s="48">
        <f>+G17*100/C17</f>
        <v>12713.303323327986</v>
      </c>
    </row>
    <row r="18" spans="1:8" ht="18.75" customHeight="1">
      <c r="A18" s="23"/>
      <c r="E18" s="16"/>
      <c r="F18" s="15"/>
      <c r="G18" s="38"/>
      <c r="H18" s="39"/>
    </row>
    <row r="19" spans="1:8" ht="18.75" customHeight="1">
      <c r="A19" s="23"/>
      <c r="E19" s="46"/>
      <c r="F19" s="15"/>
      <c r="G19" s="38"/>
      <c r="H19" s="39"/>
    </row>
    <row r="20" spans="1:8" ht="18.75" customHeight="1">
      <c r="A20" s="23"/>
      <c r="E20" s="16"/>
      <c r="F20" s="15"/>
      <c r="G20" s="38"/>
      <c r="H20" s="39"/>
    </row>
    <row r="21" spans="1:8" s="32" customFormat="1" ht="18.75" customHeight="1">
      <c r="A21" s="42"/>
      <c r="B21" s="43"/>
      <c r="C21" s="43"/>
      <c r="D21" s="43"/>
      <c r="E21" s="43"/>
      <c r="F21" s="45"/>
      <c r="G21" s="38"/>
      <c r="H21" s="39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51"/>
      <c r="B48" s="52"/>
      <c r="C48" s="52"/>
      <c r="D48" s="52"/>
      <c r="E48" s="52"/>
      <c r="F48" s="52"/>
      <c r="G48" s="52"/>
      <c r="H48" s="52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&amp;C&amp;22&amp;U作業基金收支餘絀計算審定數額綜計表
&amp;10&amp;U
&amp;12中華民國101年度&amp;R&amp;42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2013-09-18T07:15:58Z</cp:lastPrinted>
  <dcterms:created xsi:type="dcterms:W3CDTF">2000-08-14T03:37:44Z</dcterms:created>
  <dcterms:modified xsi:type="dcterms:W3CDTF">2013-09-18T07:16:16Z</dcterms:modified>
  <cp:category/>
  <cp:version/>
  <cp:contentType/>
  <cp:contentStatus/>
</cp:coreProperties>
</file>