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<sst xmlns="http://schemas.openxmlformats.org/spreadsheetml/2006/main" count="21" uniqueCount="20">
  <si>
    <t>　</t>
  </si>
  <si>
    <t>預算數</t>
  </si>
  <si>
    <t>決算審定數</t>
  </si>
  <si>
    <t>決算數</t>
  </si>
  <si>
    <t>金額</t>
  </si>
  <si>
    <t>%</t>
  </si>
  <si>
    <t>%</t>
  </si>
  <si>
    <t>營業收入</t>
  </si>
  <si>
    <t>營業外收入</t>
  </si>
  <si>
    <t>營業外費用</t>
  </si>
  <si>
    <r>
      <t xml:space="preserve">    </t>
    </r>
    <r>
      <rPr>
        <b/>
        <sz val="10"/>
        <rFont val="標楷體"/>
        <family val="4"/>
      </rPr>
      <t>營業利益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</si>
  <si>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營業外利益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</si>
  <si>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>所得稅費用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利益</t>
    </r>
    <r>
      <rPr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</si>
  <si>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稅前純益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</si>
  <si>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</si>
  <si>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</si>
  <si>
    <t>營業費用</t>
  </si>
  <si>
    <t>決算審定數與預算數比較增減</t>
  </si>
  <si>
    <t>決算審定數與決算數比較增減</t>
  </si>
  <si>
    <t>肉品市場股份有限公司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</si>
</sst>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4" fillId="0" borderId="4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4" fontId="0" fillId="0" borderId="2" xfId="0" applyNumberFormat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H21" sqref="H21"/>
    </sheetView>
  </sheetViews>
  <sheetFormatPr defaultColWidth="9.140625" defaultRowHeight="14.25"/>
  <cols>
    <col min="1" max="1" width="25.8515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8515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6" t="s">
        <v>15</v>
      </c>
      <c r="B1" s="58" t="s">
        <v>1</v>
      </c>
      <c r="C1" s="58" t="s">
        <v>3</v>
      </c>
      <c r="D1" s="62" t="s">
        <v>2</v>
      </c>
      <c r="E1" s="60" t="s">
        <v>17</v>
      </c>
      <c r="F1" s="61"/>
      <c r="G1" s="54" t="s">
        <v>18</v>
      </c>
      <c r="H1" s="55"/>
    </row>
    <row r="2" spans="1:8" s="5" customFormat="1" ht="26.25" customHeight="1">
      <c r="A2" s="57"/>
      <c r="B2" s="59"/>
      <c r="C2" s="59"/>
      <c r="D2" s="63"/>
      <c r="E2" s="13" t="s">
        <v>4</v>
      </c>
      <c r="F2" s="40" t="s">
        <v>5</v>
      </c>
      <c r="G2" s="7" t="s">
        <v>4</v>
      </c>
      <c r="H2" s="41" t="s">
        <v>6</v>
      </c>
    </row>
    <row r="3" spans="1:8" ht="3" customHeight="1">
      <c r="A3" s="23"/>
      <c r="F3" s="14"/>
      <c r="G3" s="14"/>
      <c r="H3" s="24"/>
    </row>
    <row r="4" spans="1:8" ht="48" customHeight="1">
      <c r="A4" s="53" t="s">
        <v>19</v>
      </c>
      <c r="F4" s="15"/>
      <c r="G4" s="15"/>
      <c r="H4" s="25"/>
    </row>
    <row r="5" spans="1:8" s="22" customFormat="1" ht="18.75" customHeight="1">
      <c r="A5" s="34" t="s">
        <v>7</v>
      </c>
      <c r="B5" s="35">
        <v>173665000</v>
      </c>
      <c r="C5" s="35">
        <v>161371546</v>
      </c>
      <c r="D5" s="35">
        <v>161371546</v>
      </c>
      <c r="E5" s="35">
        <f>+D5-B5</f>
        <v>-12293454</v>
      </c>
      <c r="F5" s="37">
        <v>7.08</v>
      </c>
      <c r="G5" s="38">
        <f>+D5-C5</f>
        <v>0</v>
      </c>
      <c r="H5" s="47">
        <f>+G5*100/C5</f>
        <v>0</v>
      </c>
    </row>
    <row r="6" spans="1:8" ht="18.75" customHeight="1">
      <c r="A6" s="34"/>
      <c r="B6" s="35"/>
      <c r="C6" s="35"/>
      <c r="D6" s="36"/>
      <c r="E6" s="35"/>
      <c r="F6" s="37"/>
      <c r="G6" s="38"/>
      <c r="H6" s="39"/>
    </row>
    <row r="7" spans="1:8" s="22" customFormat="1" ht="18.75" customHeight="1">
      <c r="A7" s="34" t="s">
        <v>16</v>
      </c>
      <c r="B7" s="35">
        <v>169031000</v>
      </c>
      <c r="C7" s="35">
        <v>153491362</v>
      </c>
      <c r="D7" s="35">
        <v>153491362</v>
      </c>
      <c r="E7" s="35">
        <f>+D7-B7</f>
        <v>-15539638</v>
      </c>
      <c r="F7" s="37">
        <v>9.19</v>
      </c>
      <c r="G7" s="38">
        <f>+D7-C7</f>
        <v>0</v>
      </c>
      <c r="H7" s="47">
        <f>+G7*100/C7</f>
        <v>0</v>
      </c>
    </row>
    <row r="8" spans="1:8" ht="18.75" customHeight="1">
      <c r="A8" s="34"/>
      <c r="B8" s="35"/>
      <c r="C8" s="35"/>
      <c r="D8" s="36"/>
      <c r="E8" s="35"/>
      <c r="F8" s="37"/>
      <c r="G8" s="38"/>
      <c r="H8" s="39"/>
    </row>
    <row r="9" spans="1:8" s="32" customFormat="1" ht="18.75" customHeight="1">
      <c r="A9" s="42" t="s">
        <v>10</v>
      </c>
      <c r="B9" s="43">
        <f>+B5-B7</f>
        <v>4634000</v>
      </c>
      <c r="C9" s="43">
        <f>+C5-C7</f>
        <v>7880184</v>
      </c>
      <c r="D9" s="43">
        <f>+D5-D7</f>
        <v>7880184</v>
      </c>
      <c r="E9" s="43">
        <f>+D9-B9</f>
        <v>3246184</v>
      </c>
      <c r="F9" s="46">
        <v>70.05</v>
      </c>
      <c r="G9" s="49">
        <f>+D9-C9</f>
        <v>0</v>
      </c>
      <c r="H9" s="50">
        <f>+G9*100/C9</f>
        <v>0</v>
      </c>
    </row>
    <row r="10" spans="1:8" ht="18.75" customHeight="1">
      <c r="A10" s="34"/>
      <c r="B10" s="35"/>
      <c r="C10" s="35"/>
      <c r="D10" s="36"/>
      <c r="E10" s="35"/>
      <c r="F10" s="37"/>
      <c r="G10" s="38"/>
      <c r="H10" s="39"/>
    </row>
    <row r="11" spans="1:8" s="33" customFormat="1" ht="18.75" customHeight="1">
      <c r="A11" s="34" t="s">
        <v>8</v>
      </c>
      <c r="B11" s="35">
        <v>2768000</v>
      </c>
      <c r="C11" s="35">
        <v>3689472</v>
      </c>
      <c r="D11" s="35">
        <v>5201814</v>
      </c>
      <c r="E11" s="35">
        <f>+D11-B11</f>
        <v>2433814</v>
      </c>
      <c r="F11" s="37">
        <v>87.93</v>
      </c>
      <c r="G11" s="38">
        <f>+D11-C11</f>
        <v>1512342</v>
      </c>
      <c r="H11" s="47">
        <f>+G11*100/C11</f>
        <v>40.99074339092423</v>
      </c>
    </row>
    <row r="12" spans="1:8" s="17" customFormat="1" ht="18.75" customHeight="1">
      <c r="A12" s="34"/>
      <c r="B12" s="35"/>
      <c r="C12" s="35"/>
      <c r="D12" s="36"/>
      <c r="E12" s="35"/>
      <c r="F12" s="37"/>
      <c r="G12" s="38"/>
      <c r="H12" s="47"/>
    </row>
    <row r="13" spans="1:8" s="32" customFormat="1" ht="18.75" customHeight="1">
      <c r="A13" s="34" t="s">
        <v>9</v>
      </c>
      <c r="B13" s="35">
        <v>1959000</v>
      </c>
      <c r="C13" s="35">
        <v>1321352</v>
      </c>
      <c r="D13" s="35">
        <v>1117493</v>
      </c>
      <c r="E13" s="35">
        <f>+D13-B13</f>
        <v>-841507</v>
      </c>
      <c r="F13" s="37">
        <v>42.96</v>
      </c>
      <c r="G13" s="38">
        <f>+D13-C13</f>
        <v>-203859</v>
      </c>
      <c r="H13" s="47">
        <f>+G13*100/C13</f>
        <v>-15.428061561188843</v>
      </c>
    </row>
    <row r="14" spans="1:8" ht="18.75" customHeight="1">
      <c r="A14" s="23"/>
      <c r="E14" s="16"/>
      <c r="F14" s="15"/>
      <c r="G14" s="38"/>
      <c r="H14" s="47"/>
    </row>
    <row r="15" spans="1:8" s="32" customFormat="1" ht="18.75" customHeight="1">
      <c r="A15" s="42" t="s">
        <v>11</v>
      </c>
      <c r="B15" s="43">
        <f>+B11-B13</f>
        <v>809000</v>
      </c>
      <c r="C15" s="43">
        <f>+C11-C13</f>
        <v>2368120</v>
      </c>
      <c r="D15" s="43">
        <f>+D11-D13</f>
        <v>4084321</v>
      </c>
      <c r="E15" s="43">
        <f>+E11-E13</f>
        <v>3275321</v>
      </c>
      <c r="F15" s="51">
        <v>404.86</v>
      </c>
      <c r="G15" s="38">
        <f>+D15-C15</f>
        <v>1716201</v>
      </c>
      <c r="H15" s="47">
        <f>+G15*100/C15</f>
        <v>72.47103187338479</v>
      </c>
    </row>
    <row r="16" spans="1:8" ht="18.75" customHeight="1">
      <c r="A16" s="23"/>
      <c r="E16" s="16"/>
      <c r="F16" s="15"/>
      <c r="G16" s="38"/>
      <c r="H16" s="39"/>
    </row>
    <row r="17" spans="1:8" s="32" customFormat="1" ht="18.75" customHeight="1">
      <c r="A17" s="42" t="s">
        <v>13</v>
      </c>
      <c r="B17" s="43">
        <f>+B9+B15</f>
        <v>5443000</v>
      </c>
      <c r="C17" s="43">
        <f>+C9+C15</f>
        <v>10248304</v>
      </c>
      <c r="D17" s="43">
        <f>+D9+D15</f>
        <v>11964505</v>
      </c>
      <c r="E17" s="43">
        <f>+E9+E15</f>
        <v>6521505</v>
      </c>
      <c r="F17" s="44">
        <v>119.81</v>
      </c>
      <c r="G17" s="49">
        <f>+D17-C17</f>
        <v>1716201</v>
      </c>
      <c r="H17" s="50">
        <f>+G17*100/C17</f>
        <v>16.746195272895886</v>
      </c>
    </row>
    <row r="18" spans="1:8" ht="18.75" customHeight="1">
      <c r="A18" s="23"/>
      <c r="E18" s="16"/>
      <c r="F18" s="15"/>
      <c r="G18" s="38"/>
      <c r="H18" s="39"/>
    </row>
    <row r="19" spans="1:8" ht="18.75" customHeight="1">
      <c r="A19" s="23" t="s">
        <v>12</v>
      </c>
      <c r="B19" s="3">
        <v>925000</v>
      </c>
      <c r="C19" s="3">
        <v>4131524</v>
      </c>
      <c r="D19" s="3">
        <v>4423279</v>
      </c>
      <c r="E19" s="45">
        <f>+D19-B19</f>
        <v>3498279</v>
      </c>
      <c r="F19" s="52">
        <v>378.19</v>
      </c>
      <c r="G19" s="38">
        <f>+D19-C19</f>
        <v>291755</v>
      </c>
      <c r="H19" s="48">
        <f>+G19*100/C19</f>
        <v>7.061679903105973</v>
      </c>
    </row>
    <row r="20" spans="1:8" ht="18.75" customHeight="1">
      <c r="A20" s="23"/>
      <c r="E20" s="16"/>
      <c r="F20" s="15"/>
      <c r="G20" s="38"/>
      <c r="H20" s="48"/>
    </row>
    <row r="21" spans="1:8" s="32" customFormat="1" ht="18.75" customHeight="1">
      <c r="A21" s="42" t="s">
        <v>14</v>
      </c>
      <c r="B21" s="43">
        <f>+B17-B19</f>
        <v>4518000</v>
      </c>
      <c r="C21" s="43">
        <f>+C17-C19</f>
        <v>6116780</v>
      </c>
      <c r="D21" s="43">
        <f>+D17-D19</f>
        <v>7541226</v>
      </c>
      <c r="E21" s="43">
        <f>+E17-E19</f>
        <v>3023226</v>
      </c>
      <c r="F21" s="44">
        <v>66.92</v>
      </c>
      <c r="G21" s="38">
        <f>+D21-C21</f>
        <v>1424446</v>
      </c>
      <c r="H21" s="48">
        <f>+G21*100/C21</f>
        <v>23.28751401881382</v>
      </c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7" ht="15" customHeight="1">
      <c r="A48" s="19"/>
      <c r="B48" s="20"/>
      <c r="C48" s="20"/>
      <c r="D48" s="20"/>
      <c r="E48" s="21"/>
      <c r="F48" s="17"/>
      <c r="G48" s="1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6"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&amp;C&amp;22&amp;U營業基金損益計算審定數額綜計表
&amp;10&amp;U
&amp;12中華民國101年度&amp;R&amp;42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2013-09-18T07:12:07Z</cp:lastPrinted>
  <dcterms:created xsi:type="dcterms:W3CDTF">2000-08-14T03:37:44Z</dcterms:created>
  <dcterms:modified xsi:type="dcterms:W3CDTF">2013-09-18T07:12:08Z</dcterms:modified>
  <cp:category/>
  <cp:version/>
  <cp:contentType/>
  <cp:contentStatus/>
</cp:coreProperties>
</file>