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360" windowHeight="8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<sst xmlns="http://schemas.openxmlformats.org/spreadsheetml/2006/main" count="17" uniqueCount="13">
  <si>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單位：新臺幣千元</t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</si>
  <si>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後預算數</t>
    </r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</si>
  <si>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預算數</t>
    </r>
  </si>
  <si>
    <t>原預算數</t>
  </si>
  <si>
    <t>項目</t>
  </si>
  <si>
    <t>一、收入合計</t>
  </si>
  <si>
    <t>二、支出合計</t>
  </si>
  <si>
    <t>　（一）歲出</t>
  </si>
  <si>
    <t>　（二）債務之償還</t>
  </si>
  <si>
    <t>（一）歲入</t>
  </si>
  <si>
    <t>（二）債務之舉借</t>
  </si>
  <si>
    <t>（三）預計移用以前年度歲計
　　　賸餘調節因應數</t>
  </si>
  <si>
    <t>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</si>
</sst>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2">
      <selection activeCell="E16" sqref="E16"/>
    </sheetView>
  </sheetViews>
  <sheetFormatPr defaultColWidth="9.140625" defaultRowHeight="14.25"/>
  <cols>
    <col min="1" max="1" width="36.7109375" style="4" customWidth="1"/>
    <col min="2" max="4" width="20.7109375" style="5" customWidth="1"/>
    <col min="5" max="16384" width="9.140625" style="3" customWidth="1"/>
  </cols>
  <sheetData>
    <row r="1" spans="1:4" ht="14.25">
      <c r="A1" s="1"/>
      <c r="B1" s="2"/>
      <c r="C1" s="2"/>
      <c r="D1" s="2" t="s">
        <v>0</v>
      </c>
    </row>
    <row r="2" spans="1:4" s="9" customFormat="1" ht="39.75" customHeight="1">
      <c r="A2" s="8" t="s">
        <v>4</v>
      </c>
      <c r="B2" s="8" t="s">
        <v>3</v>
      </c>
      <c r="C2" s="8" t="s">
        <v>2</v>
      </c>
      <c r="D2" s="8" t="s">
        <v>1</v>
      </c>
    </row>
    <row r="3" spans="1:4" ht="14.25">
      <c r="A3" s="11" t="s">
        <v>5</v>
      </c>
      <c r="B3" s="5">
        <f>IF(B5="-",0,B5)+IF(B7="-",0,B7)+IF(B9="-",0,B9)</f>
        <v>28708652</v>
      </c>
      <c r="C3" s="5">
        <f>IF(C5="-",0,C5)+IF(C7="-",0,C7)+IF(C9="-",0,C9)</f>
        <v>933653</v>
      </c>
      <c r="D3" s="5">
        <f>IF(D5="-",0,D5)+IF(D7="-",0,D7)+IF(D9="-",0,D9)</f>
        <v>29642305</v>
      </c>
    </row>
    <row r="4" ht="14.25">
      <c r="A4" s="11"/>
    </row>
    <row r="5" spans="1:4" ht="12.75" customHeight="1">
      <c r="A5" s="10" t="s">
        <v>9</v>
      </c>
      <c r="B5" s="5">
        <v>23300000</v>
      </c>
      <c r="C5" s="5">
        <v>933653</v>
      </c>
      <c r="D5" s="5">
        <f>B5+C5</f>
        <v>24233653</v>
      </c>
    </row>
    <row r="6" ht="14.25">
      <c r="A6" s="11"/>
    </row>
    <row r="7" spans="1:4" ht="14.25">
      <c r="A7" s="10" t="s">
        <v>10</v>
      </c>
      <c r="B7" s="5">
        <v>5408652</v>
      </c>
      <c r="C7" s="5" t="s">
        <v>12</v>
      </c>
      <c r="D7" s="5">
        <f>B7</f>
        <v>5408652</v>
      </c>
    </row>
    <row r="8" ht="15.75">
      <c r="A8" s="12"/>
    </row>
    <row r="9" spans="1:4" ht="28.5">
      <c r="A9" s="13" t="s">
        <v>11</v>
      </c>
      <c r="B9" s="5" t="s">
        <v>12</v>
      </c>
      <c r="C9" s="5" t="s">
        <v>12</v>
      </c>
      <c r="D9" s="5" t="s">
        <v>12</v>
      </c>
    </row>
    <row r="10" ht="14.25">
      <c r="A10" s="11"/>
    </row>
    <row r="11" spans="1:4" ht="14.25">
      <c r="A11" s="11" t="s">
        <v>6</v>
      </c>
      <c r="B11" s="5">
        <f>IF(B13="-",0,B13)+IF(B15="-",0,B15)</f>
        <v>28708652</v>
      </c>
      <c r="C11" s="5">
        <f>IF(C13="-",0,C13)+IF(C15="-",0,C15)</f>
        <v>988664</v>
      </c>
      <c r="D11" s="5">
        <f>B11+C11</f>
        <v>29697316</v>
      </c>
    </row>
    <row r="12" ht="14.25">
      <c r="A12" s="11"/>
    </row>
    <row r="13" spans="1:4" ht="14.25">
      <c r="A13" s="11" t="s">
        <v>7</v>
      </c>
      <c r="B13" s="5">
        <v>23300000</v>
      </c>
      <c r="C13" s="5">
        <v>988664</v>
      </c>
      <c r="D13" s="5">
        <f>B13+C13</f>
        <v>24288664</v>
      </c>
    </row>
    <row r="15" spans="1:4" ht="14.25">
      <c r="A15" s="11" t="s">
        <v>8</v>
      </c>
      <c r="B15" s="5">
        <v>5408652</v>
      </c>
      <c r="C15" s="5" t="s">
        <v>12</v>
      </c>
      <c r="D15" s="5">
        <f>B15</f>
        <v>5408652</v>
      </c>
    </row>
    <row r="16" ht="349.5" customHeight="1"/>
    <row r="17" spans="1:4" ht="139.5" customHeight="1">
      <c r="A17" s="6"/>
      <c r="B17" s="7"/>
      <c r="C17" s="7"/>
      <c r="D17" s="7"/>
    </row>
  </sheetData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portrait" pageOrder="overThenDown" paperSize="9" r:id="rId1"/>
  <headerFooter alignWithMargins="0">
    <oddHeader>&amp;C&amp;18&amp;U雲林縣總預算&amp;14
&amp;22收支簡明比較分析表&amp;"新細明體,標準"&amp;12&amp;U
&amp;"標楷體,標準"中華民國 　96 年度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融資調度財源比較分析表</dc:title>
  <dc:subject/>
  <dc:creator>Albert</dc:creator>
  <cp:keywords/>
  <dc:description/>
  <cp:lastModifiedBy>Administrator</cp:lastModifiedBy>
  <cp:lastPrinted>2007-10-18T03:18:12Z</cp:lastPrinted>
  <dcterms:created xsi:type="dcterms:W3CDTF">2000-03-23T02:33:30Z</dcterms:created>
  <dcterms:modified xsi:type="dcterms:W3CDTF">2008-01-30T02:02:53Z</dcterms:modified>
  <cp:category/>
  <cp:version/>
  <cp:contentType/>
  <cp:contentStatus/>
</cp:coreProperties>
</file>