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24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<sst xmlns="http://schemas.openxmlformats.org/spreadsheetml/2006/main" count="38" uniqueCount="28">
  <si>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﹪</t>
  </si>
  <si>
    <t>本年度預算數</t>
  </si>
  <si>
    <t>上年度預算數</t>
  </si>
  <si>
    <t>前年度決算數</t>
  </si>
  <si>
    <t>項　　　　　　目</t>
  </si>
  <si>
    <t>金　額</t>
  </si>
  <si>
    <t>一、經常門預算收支</t>
  </si>
  <si>
    <t>二、資本門預算收支</t>
  </si>
  <si>
    <t>三、歲入歲出餘絀</t>
  </si>
  <si>
    <t>　　　1.直接稅收入</t>
  </si>
  <si>
    <t>　　　2.間接稅收入</t>
  </si>
  <si>
    <t>　　　3.賦稅外收入</t>
  </si>
  <si>
    <t>　　　1.一般經常支出</t>
  </si>
  <si>
    <t>　　　3.預  備  金</t>
  </si>
  <si>
    <t>　　　1.減少資產收入</t>
  </si>
  <si>
    <t>　　　2.收回投資基金及其他收入</t>
  </si>
  <si>
    <t>　　　1.增置或擴充改良資產支出</t>
  </si>
  <si>
    <t>　　　2.增加投資支出</t>
  </si>
  <si>
    <t>單位：新臺幣千元</t>
  </si>
  <si>
    <r>
      <t xml:space="preserve">  </t>
    </r>
    <r>
      <rPr>
        <sz val="10"/>
        <rFont val="標楷體"/>
        <family val="4"/>
      </rPr>
      <t>(</t>
    </r>
    <r>
      <rPr>
        <sz val="10"/>
        <rFont val="標楷體"/>
        <family val="4"/>
      </rPr>
      <t>一</t>
    </r>
    <r>
      <rPr>
        <sz val="10"/>
        <rFont val="標楷體"/>
        <family val="4"/>
      </rPr>
      <t>)</t>
    </r>
    <r>
      <rPr>
        <sz val="10"/>
        <rFont val="標楷體"/>
        <family val="4"/>
      </rPr>
      <t>經常收入</t>
    </r>
  </si>
  <si>
    <r>
      <t xml:space="preserve">  </t>
    </r>
    <r>
      <rPr>
        <sz val="10"/>
        <rFont val="標楷體"/>
        <family val="4"/>
      </rPr>
      <t>(</t>
    </r>
    <r>
      <rPr>
        <sz val="10"/>
        <rFont val="標楷體"/>
        <family val="4"/>
      </rPr>
      <t>二</t>
    </r>
    <r>
      <rPr>
        <sz val="10"/>
        <rFont val="標楷體"/>
        <family val="4"/>
      </rPr>
      <t>)</t>
    </r>
    <r>
      <rPr>
        <sz val="10"/>
        <rFont val="標楷體"/>
        <family val="4"/>
      </rPr>
      <t>經常支出</t>
    </r>
  </si>
  <si>
    <r>
      <t xml:space="preserve">  </t>
    </r>
    <r>
      <rPr>
        <sz val="10"/>
        <rFont val="標楷體"/>
        <family val="4"/>
      </rPr>
      <t>(</t>
    </r>
    <r>
      <rPr>
        <sz val="10"/>
        <rFont val="標楷體"/>
        <family val="4"/>
      </rPr>
      <t>三</t>
    </r>
    <r>
      <rPr>
        <sz val="10"/>
        <rFont val="標楷體"/>
        <family val="4"/>
      </rPr>
      <t>)</t>
    </r>
    <r>
      <rPr>
        <sz val="10"/>
        <rFont val="標楷體"/>
        <family val="4"/>
      </rPr>
      <t>經常收支賸餘</t>
    </r>
  </si>
  <si>
    <r>
      <t xml:space="preserve">  </t>
    </r>
    <r>
      <rPr>
        <sz val="10"/>
        <rFont val="標楷體"/>
        <family val="4"/>
      </rPr>
      <t>(</t>
    </r>
    <r>
      <rPr>
        <sz val="10"/>
        <rFont val="標楷體"/>
        <family val="4"/>
      </rPr>
      <t>一</t>
    </r>
    <r>
      <rPr>
        <sz val="10"/>
        <rFont val="標楷體"/>
        <family val="4"/>
      </rPr>
      <t>)</t>
    </r>
    <r>
      <rPr>
        <sz val="10"/>
        <rFont val="標楷體"/>
        <family val="4"/>
      </rPr>
      <t>資本收入</t>
    </r>
  </si>
  <si>
    <r>
      <t xml:space="preserve">  </t>
    </r>
    <r>
      <rPr>
        <sz val="10"/>
        <rFont val="標楷體"/>
        <family val="4"/>
      </rPr>
      <t>(</t>
    </r>
    <r>
      <rPr>
        <sz val="10"/>
        <rFont val="標楷體"/>
        <family val="4"/>
      </rPr>
      <t>二</t>
    </r>
    <r>
      <rPr>
        <sz val="10"/>
        <rFont val="標楷體"/>
        <family val="4"/>
      </rPr>
      <t>)</t>
    </r>
    <r>
      <rPr>
        <sz val="10"/>
        <rFont val="標楷體"/>
        <family val="4"/>
      </rPr>
      <t>資本支出</t>
    </r>
  </si>
  <si>
    <r>
      <t xml:space="preserve">  </t>
    </r>
    <r>
      <rPr>
        <sz val="10"/>
        <rFont val="標楷體"/>
        <family val="4"/>
      </rPr>
      <t>(</t>
    </r>
    <r>
      <rPr>
        <sz val="10"/>
        <rFont val="標楷體"/>
        <family val="4"/>
      </rPr>
      <t>三</t>
    </r>
    <r>
      <rPr>
        <sz val="10"/>
        <rFont val="標楷體"/>
        <family val="4"/>
      </rPr>
      <t>)</t>
    </r>
    <r>
      <rPr>
        <sz val="10"/>
        <rFont val="標楷體"/>
        <family val="4"/>
      </rPr>
      <t>資本收支短絀</t>
    </r>
  </si>
  <si>
    <t>　　　2.債務利息及事務支出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</si>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</sst>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);[Red]\(#,##0\)"/>
    <numFmt numFmtId="178" formatCode="#,##0.00_ "/>
  </numFmts>
  <fonts count="5">
    <font>
      <sz val="10"/>
      <name val="標楷體"/>
      <family val="4"/>
    </font>
    <font>
      <sz val="12"/>
      <name val="新細明體"/>
      <family val="1"/>
    </font>
    <font>
      <sz val="9"/>
      <name val="細明體"/>
      <family val="3"/>
    </font>
    <font>
      <u val="single"/>
      <sz val="10"/>
      <color indexed="12"/>
      <name val="標楷體"/>
      <family val="4"/>
    </font>
    <font>
      <u val="single"/>
      <sz val="10"/>
      <color indexed="36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  <xf numFmtId="178" fontId="0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 horizontal="left" vertical="top" wrapText="1"/>
    </xf>
    <xf numFmtId="178" fontId="0" fillId="0" borderId="2" xfId="0" applyNumberFormat="1" applyFont="1" applyBorder="1" applyAlignment="1">
      <alignment horizontal="left" vertical="top" wrapText="1"/>
    </xf>
    <xf numFmtId="176" fontId="0" fillId="0" borderId="2" xfId="0" applyNumberFormat="1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 horizontal="right" vertical="center" wrapText="1"/>
    </xf>
    <xf numFmtId="178" fontId="0" fillId="0" borderId="2" xfId="0" applyNumberFormat="1" applyFont="1" applyBorder="1" applyAlignment="1">
      <alignment horizontal="right" vertical="center" wrapText="1"/>
    </xf>
    <xf numFmtId="176" fontId="0" fillId="0" borderId="2" xfId="0" applyNumberFormat="1" applyFont="1" applyBorder="1" applyAlignment="1">
      <alignment horizontal="right" vertical="center" wrapText="1"/>
    </xf>
    <xf numFmtId="49" fontId="0" fillId="0" borderId="3" xfId="0" applyNumberFormat="1" applyFont="1" applyBorder="1" applyAlignment="1">
      <alignment horizontal="left" vertical="top" wrapText="1"/>
    </xf>
    <xf numFmtId="3" fontId="0" fillId="0" borderId="3" xfId="0" applyNumberFormat="1" applyFont="1" applyBorder="1" applyAlignment="1">
      <alignment horizontal="left" vertical="top" wrapText="1"/>
    </xf>
    <xf numFmtId="178" fontId="0" fillId="0" borderId="3" xfId="0" applyNumberFormat="1" applyFont="1" applyBorder="1" applyAlignment="1">
      <alignment horizontal="left" vertical="top" wrapText="1"/>
    </xf>
    <xf numFmtId="176" fontId="0" fillId="0" borderId="3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horizontal="left" wrapText="1"/>
    </xf>
    <xf numFmtId="178" fontId="0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3" fontId="0" fillId="0" borderId="4" xfId="0" applyNumberFormat="1" applyFont="1" applyBorder="1" applyAlignment="1">
      <alignment horizontal="right" wrapText="1"/>
    </xf>
    <xf numFmtId="49" fontId="0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D15" sqref="D15"/>
    </sheetView>
  </sheetViews>
  <sheetFormatPr defaultColWidth="9.140625" defaultRowHeight="24" customHeight="1"/>
  <cols>
    <col min="1" max="1" width="30.7109375" style="6" customWidth="1"/>
    <col min="2" max="2" width="14.7109375" style="7" customWidth="1"/>
    <col min="3" max="3" width="7.7109375" style="8" customWidth="1"/>
    <col min="4" max="4" width="14.7109375" style="7" customWidth="1"/>
    <col min="5" max="5" width="7.7109375" style="8" customWidth="1"/>
    <col min="6" max="6" width="14.7109375" style="7" customWidth="1"/>
    <col min="7" max="7" width="7.7109375" style="9" customWidth="1"/>
    <col min="8" max="16384" width="9.140625" style="1" customWidth="1"/>
  </cols>
  <sheetData>
    <row r="1" spans="1:7" s="20" customFormat="1" ht="19.5" customHeight="1">
      <c r="A1" s="17"/>
      <c r="B1" s="18"/>
      <c r="C1" s="19"/>
      <c r="D1" s="18"/>
      <c r="E1" s="19"/>
      <c r="F1" s="21" t="s">
        <v>18</v>
      </c>
      <c r="G1" s="21"/>
    </row>
    <row r="2" spans="1:7" s="2" customFormat="1" ht="19.5" customHeight="1">
      <c r="A2" s="22" t="s">
        <v>4</v>
      </c>
      <c r="B2" s="22" t="s">
        <v>1</v>
      </c>
      <c r="C2" s="22"/>
      <c r="D2" s="22" t="s">
        <v>2</v>
      </c>
      <c r="E2" s="22"/>
      <c r="F2" s="22" t="s">
        <v>3</v>
      </c>
      <c r="G2" s="22"/>
    </row>
    <row r="3" spans="1:7" s="2" customFormat="1" ht="19.5" customHeight="1">
      <c r="A3" s="22"/>
      <c r="B3" s="3" t="s">
        <v>5</v>
      </c>
      <c r="C3" s="4" t="s">
        <v>0</v>
      </c>
      <c r="D3" s="3" t="s">
        <v>5</v>
      </c>
      <c r="E3" s="4" t="s">
        <v>0</v>
      </c>
      <c r="F3" s="3" t="s">
        <v>5</v>
      </c>
      <c r="G3" s="5" t="s">
        <v>0</v>
      </c>
    </row>
    <row r="4" ht="24" customHeight="1">
      <c r="A4" s="6" t="s">
        <v>6</v>
      </c>
    </row>
    <row r="5" spans="1:7" ht="24" customHeight="1">
      <c r="A5" s="6" t="s">
        <v>19</v>
      </c>
      <c r="B5" s="10">
        <v>18250143</v>
      </c>
      <c r="C5" s="11">
        <v>100</v>
      </c>
      <c r="D5" s="10">
        <v>19786989</v>
      </c>
      <c r="E5" s="11">
        <v>100</v>
      </c>
      <c r="F5" s="10">
        <v>17672008</v>
      </c>
      <c r="G5" s="12">
        <v>100</v>
      </c>
    </row>
    <row r="6" spans="1:7" ht="24" customHeight="1">
      <c r="A6" s="6" t="s">
        <v>9</v>
      </c>
      <c r="B6" s="10">
        <v>3172732</v>
      </c>
      <c r="C6" s="11">
        <f>IF(B6="-","-",(B6/B5)*100)</f>
        <v>17.38469665689743</v>
      </c>
      <c r="D6" s="10">
        <v>2967295</v>
      </c>
      <c r="E6" s="11">
        <f>IF(D6="-","-",(D6/D5)*100)</f>
        <v>14.99619270016272</v>
      </c>
      <c r="F6" s="10">
        <v>3253539</v>
      </c>
      <c r="G6" s="12">
        <f>IF(F6="-","-",(F6/F5)*100)</f>
        <v>18.41069220883105</v>
      </c>
    </row>
    <row r="7" spans="1:7" ht="24" customHeight="1">
      <c r="A7" s="6" t="s">
        <v>10</v>
      </c>
      <c r="B7" s="10">
        <v>3925596</v>
      </c>
      <c r="C7" s="11">
        <f>IF(B7="-","-",(B7/B5)*100)</f>
        <v>21.509946524802572</v>
      </c>
      <c r="D7" s="10">
        <v>3696747</v>
      </c>
      <c r="E7" s="11">
        <f>IF(D7="-","-",(D7/D5)*100)</f>
        <v>18.68271620305646</v>
      </c>
      <c r="F7" s="10">
        <v>3971093</v>
      </c>
      <c r="G7" s="12">
        <f>IF(F7="-","-",(F7/F5)*100)</f>
        <v>22.47109100448574</v>
      </c>
    </row>
    <row r="8" spans="1:7" ht="24" customHeight="1">
      <c r="A8" s="6" t="s">
        <v>11</v>
      </c>
      <c r="B8" s="10">
        <v>11151815</v>
      </c>
      <c r="C8" s="11">
        <f>IF(B8="-","-",(B8/B5)*100)</f>
        <v>61.105356818299995</v>
      </c>
      <c r="D8" s="10">
        <v>13122947</v>
      </c>
      <c r="E8" s="11">
        <f>IF(D8="-","-",(D8/D5)*100)</f>
        <v>66.32109109678082</v>
      </c>
      <c r="F8" s="10">
        <v>10447376</v>
      </c>
      <c r="G8" s="12">
        <f>IF(F8="-","-",(F8/F5)*100)</f>
        <v>59.118216786683206</v>
      </c>
    </row>
    <row r="9" spans="1:7" ht="24" customHeight="1">
      <c r="A9" s="6" t="s">
        <v>20</v>
      </c>
      <c r="B9" s="10">
        <v>18236043</v>
      </c>
      <c r="C9" s="11">
        <v>100</v>
      </c>
      <c r="D9" s="10">
        <v>17717431</v>
      </c>
      <c r="E9" s="11">
        <v>100</v>
      </c>
      <c r="F9" s="10">
        <v>15506989</v>
      </c>
      <c r="G9" s="12">
        <v>100</v>
      </c>
    </row>
    <row r="10" spans="1:7" ht="24" customHeight="1">
      <c r="A10" s="6" t="s">
        <v>12</v>
      </c>
      <c r="B10" s="10">
        <v>17852667</v>
      </c>
      <c r="C10" s="11">
        <f>IF(B10="-","-",(B10/B9)*100)</f>
        <v>97.89770182051008</v>
      </c>
      <c r="D10" s="10">
        <v>17227189</v>
      </c>
      <c r="E10" s="11">
        <f>IF(D10="-","-",(D10/D9)*100)</f>
        <v>97.232996138097</v>
      </c>
      <c r="F10" s="10">
        <v>15296634</v>
      </c>
      <c r="G10" s="12">
        <f>IF(F10="-","-",(F10/F9)*100)</f>
        <v>98.64348262580182</v>
      </c>
    </row>
    <row r="11" spans="1:7" ht="24" customHeight="1">
      <c r="A11" s="6" t="s">
        <v>25</v>
      </c>
      <c r="B11" s="10">
        <v>372417</v>
      </c>
      <c r="C11" s="11">
        <f>IF(B11="-","-",(B11/B9)*100)</f>
        <v>2.042202905531644</v>
      </c>
      <c r="D11" s="10">
        <v>479254</v>
      </c>
      <c r="E11" s="11">
        <f>IF(D11="-","-",(D11/D9)*100)</f>
        <v>2.7049858413446057</v>
      </c>
      <c r="F11" s="10">
        <v>210355</v>
      </c>
      <c r="G11" s="12">
        <f>IF(F11="-","-",(F11/F9)*100)</f>
        <v>1.356517374198176</v>
      </c>
    </row>
    <row r="12" spans="1:7" ht="24" customHeight="1">
      <c r="A12" s="6" t="s">
        <v>13</v>
      </c>
      <c r="B12" s="10">
        <v>10959</v>
      </c>
      <c r="C12" s="11">
        <f>IF(B12="-","-",(B12/B9)*100)</f>
        <v>0.06009527395828141</v>
      </c>
      <c r="D12" s="10">
        <v>10988</v>
      </c>
      <c r="E12" s="11">
        <f>IF(D12="-","-",(D12/D9)*100)</f>
        <v>0.062018020558398106</v>
      </c>
      <c r="F12" s="10" t="s">
        <v>26</v>
      </c>
      <c r="G12" s="12" t="str">
        <f>IF(F12="-","-",(F12/F9)*100)</f>
        <v>-</v>
      </c>
    </row>
    <row r="13" spans="1:7" ht="24" customHeight="1">
      <c r="A13" s="6" t="s">
        <v>21</v>
      </c>
      <c r="B13" s="10">
        <v>14100</v>
      </c>
      <c r="C13" s="11">
        <v>100</v>
      </c>
      <c r="D13" s="10">
        <f>IF(SUM(D6,D7,D8)-SUM(D10,D11,D12)=0,"-",SUM(D6,D7,D8)-SUM(D10,D11,D12))</f>
        <v>2069558</v>
      </c>
      <c r="E13" s="11">
        <v>100</v>
      </c>
      <c r="F13" s="10">
        <f>IF(SUM(F6,F7,F8)-SUM(F10,F11,F12)=0,"-",SUM(F6,F7,F8)-SUM(F10,F11,F12))</f>
        <v>2165019</v>
      </c>
      <c r="G13" s="12">
        <v>100</v>
      </c>
    </row>
    <row r="14" spans="2:7" ht="24" customHeight="1">
      <c r="B14" s="10"/>
      <c r="C14" s="11"/>
      <c r="D14" s="10"/>
      <c r="E14" s="11"/>
      <c r="F14" s="10"/>
      <c r="G14" s="12"/>
    </row>
    <row r="15" spans="1:7" ht="24" customHeight="1">
      <c r="A15" s="6" t="s">
        <v>7</v>
      </c>
      <c r="B15" s="10"/>
      <c r="C15" s="11"/>
      <c r="D15" s="10"/>
      <c r="E15" s="11"/>
      <c r="F15" s="10"/>
      <c r="G15" s="12"/>
    </row>
    <row r="16" spans="1:7" ht="24" customHeight="1">
      <c r="A16" s="6" t="s">
        <v>22</v>
      </c>
      <c r="B16" s="10">
        <v>755857</v>
      </c>
      <c r="C16" s="11">
        <v>100</v>
      </c>
      <c r="D16" s="10">
        <v>600000</v>
      </c>
      <c r="E16" s="11">
        <v>100</v>
      </c>
      <c r="F16" s="10">
        <v>469196</v>
      </c>
      <c r="G16" s="12">
        <v>100</v>
      </c>
    </row>
    <row r="17" spans="1:7" ht="24" customHeight="1">
      <c r="A17" s="6" t="s">
        <v>14</v>
      </c>
      <c r="B17" s="10">
        <v>755857</v>
      </c>
      <c r="C17" s="11">
        <f>IF(B17="-","-",(B17/B16)*100)</f>
        <v>100</v>
      </c>
      <c r="D17" s="10">
        <v>600000</v>
      </c>
      <c r="E17" s="11">
        <f>IF(D17="-","-",(D17/D16)*100)</f>
        <v>100</v>
      </c>
      <c r="F17" s="10">
        <v>469196</v>
      </c>
      <c r="G17" s="12">
        <f>IF(F17="-","-",(F17/F16)*100)</f>
        <v>100</v>
      </c>
    </row>
    <row r="18" spans="1:7" ht="24" customHeight="1">
      <c r="A18" s="6" t="s">
        <v>15</v>
      </c>
      <c r="B18" s="10" t="s">
        <v>26</v>
      </c>
      <c r="C18" s="11" t="str">
        <f>IF(B18="-","-",(B18/B16)*100)</f>
        <v>-</v>
      </c>
      <c r="D18" s="10" t="s">
        <v>26</v>
      </c>
      <c r="E18" s="11" t="str">
        <f>IF(D18="-","-",(D18/D16)*100)</f>
        <v>-</v>
      </c>
      <c r="F18" s="10" t="s">
        <v>27</v>
      </c>
      <c r="G18" s="12" t="str">
        <f>IF(F18="-","-",(F18/F16)*100)</f>
        <v>-</v>
      </c>
    </row>
    <row r="19" spans="1:7" ht="24" customHeight="1">
      <c r="A19" s="6" t="s">
        <v>23</v>
      </c>
      <c r="B19" s="10">
        <v>4123957</v>
      </c>
      <c r="C19" s="11">
        <v>100</v>
      </c>
      <c r="D19" s="10">
        <v>6169558</v>
      </c>
      <c r="E19" s="11">
        <v>100</v>
      </c>
      <c r="F19" s="10">
        <v>4832289</v>
      </c>
      <c r="G19" s="12">
        <v>100</v>
      </c>
    </row>
    <row r="20" spans="1:7" ht="24" customHeight="1">
      <c r="A20" s="6" t="s">
        <v>16</v>
      </c>
      <c r="B20" s="10">
        <v>3839107</v>
      </c>
      <c r="C20" s="11">
        <f>IF(B20="-","-",(B20/B19)*100)</f>
        <v>93.09279897923281</v>
      </c>
      <c r="D20" s="10">
        <v>5870558</v>
      </c>
      <c r="E20" s="11">
        <f>IF(D20="-","-",(D20/D19)*100)</f>
        <v>95.1536236469452</v>
      </c>
      <c r="F20" s="10">
        <v>4798046</v>
      </c>
      <c r="G20" s="12">
        <f>IF(F20="-","-",(F20/F19)*100)</f>
        <v>99.29137102520151</v>
      </c>
    </row>
    <row r="21" spans="1:7" ht="24" customHeight="1">
      <c r="A21" s="6" t="s">
        <v>17</v>
      </c>
      <c r="B21" s="10" t="s">
        <v>26</v>
      </c>
      <c r="C21" s="11" t="str">
        <f>IF(B21="-","-",(B21/B19)*100)</f>
        <v>-</v>
      </c>
      <c r="D21" s="10" t="s">
        <v>26</v>
      </c>
      <c r="E21" s="11" t="str">
        <f>IF(D21="-","-",(D21/D19)*100)</f>
        <v>-</v>
      </c>
      <c r="F21" s="10">
        <v>34243</v>
      </c>
      <c r="G21" s="12">
        <f>IF(F21="-","-",(F21/F19)*100)</f>
        <v>0.7086289747984859</v>
      </c>
    </row>
    <row r="22" spans="1:7" ht="24" customHeight="1">
      <c r="A22" s="6" t="s">
        <v>13</v>
      </c>
      <c r="B22" s="10">
        <v>284850</v>
      </c>
      <c r="C22" s="11">
        <f>IF(B22="-","-",(B22/B19)*100)</f>
        <v>6.9072010207671894</v>
      </c>
      <c r="D22" s="10">
        <v>299000</v>
      </c>
      <c r="E22" s="11">
        <f>IF(D22="-","-",(D22/D19)*100)</f>
        <v>4.846376353054789</v>
      </c>
      <c r="F22" s="10" t="s">
        <v>26</v>
      </c>
      <c r="G22" s="12" t="str">
        <f>IF(F22="-","-",(F22/F19)*100)</f>
        <v>-</v>
      </c>
    </row>
    <row r="23" spans="1:7" ht="24" customHeight="1">
      <c r="A23" s="6" t="s">
        <v>24</v>
      </c>
      <c r="B23" s="10">
        <f>IF(SUM(B17,B18)-SUM(B20,B21,B22)=0,"-",SUM(B17,B18)-SUM(B20,B21,B22))</f>
        <v>-3368100</v>
      </c>
      <c r="C23" s="11">
        <v>100</v>
      </c>
      <c r="D23" s="10">
        <f>IF(SUM(D17,D18)-SUM(D20,D21,D22)=0,"-",SUM(D17,D18)-SUM(D20,D21,D22))</f>
        <v>-5569558</v>
      </c>
      <c r="E23" s="11">
        <v>100</v>
      </c>
      <c r="F23" s="10">
        <f>IF(SUM(F17,F18)-SUM(F20,F21,F22)=0,"-",SUM(F17,F18)-SUM(F20,F21,F22))</f>
        <v>-4363093</v>
      </c>
      <c r="G23" s="12">
        <v>100</v>
      </c>
    </row>
    <row r="24" spans="2:7" ht="24" customHeight="1">
      <c r="B24" s="10"/>
      <c r="C24" s="11"/>
      <c r="D24" s="10"/>
      <c r="E24" s="11"/>
      <c r="F24" s="10"/>
      <c r="G24" s="12"/>
    </row>
    <row r="25" spans="1:7" ht="24" customHeight="1">
      <c r="A25" s="6" t="s">
        <v>8</v>
      </c>
      <c r="B25" s="10">
        <f>IF((IF(B5="-","0",B5)+(IF(B16="-","0",B16)))-(IF(B9="-","0",B9)+(IF(B19="-","0",B19)))=0,"-",(IF(B5="-","0",B5)+(IF(B16="-","0",B16)))-(IF(B9="-","0",B9)+(IF(B19="-","0",B19))))</f>
        <v>-3354000</v>
      </c>
      <c r="C25" s="11">
        <v>100</v>
      </c>
      <c r="D25" s="10">
        <f>IF((IF(D5="-","0",D5)+(IF(D16="-","0",D16)))-(IF(D9="-","0",D9)+(IF(D19="-","0",D19)))=0,"-",(IF(D5="-","0",D5)+(IF(D16="-","0",D16)))-(IF(D9="-","0",D9)+(IF(D19="-","0",D19))))</f>
        <v>-3500000</v>
      </c>
      <c r="E25" s="11">
        <v>100</v>
      </c>
      <c r="F25" s="10">
        <f>IF((IF(F5="-","0",F5)+(IF(F16="-","0",F16)))-(IF(F9="-","0",F9)+(IF(F19="-","0",F19)))=0,"-",(IF(F5="-","0",F5)+(IF(F16="-","0",F16)))-(IF(F9="-","0",F9)+(IF(F19="-","0",F19))))</f>
        <v>-2198074</v>
      </c>
      <c r="G25" s="12">
        <v>100</v>
      </c>
    </row>
    <row r="31" spans="1:7" ht="24" customHeight="1">
      <c r="A31" s="13"/>
      <c r="B31" s="14"/>
      <c r="C31" s="15"/>
      <c r="D31" s="14"/>
      <c r="E31" s="15"/>
      <c r="F31" s="14"/>
      <c r="G31" s="16"/>
    </row>
  </sheetData>
  <mergeCells count="5">
    <mergeCell ref="F1:G1"/>
    <mergeCell ref="A2:A3"/>
    <mergeCell ref="B2:C2"/>
    <mergeCell ref="D2:E2"/>
    <mergeCell ref="F2:G2"/>
  </mergeCells>
  <printOptions horizontalCentered="1"/>
  <pageMargins left="0.3937007874015748" right="0.3937007874015748" top="1.5748031496062993" bottom="0.7086614173228347" header="0.8661417322834646" footer="0.3937007874015748"/>
  <pageSetup horizontalDpi="600" verticalDpi="600" orientation="portrait" pageOrder="overThenDown" paperSize="9" r:id="rId1"/>
  <headerFooter alignWithMargins="0">
    <oddHeader>&amp;C&amp;18&amp;U雲林縣總預算&amp;12
&amp;22收支性質及餘絀簡明分析表&amp;12
&amp;U中華民國 九十四 年度</oddHeader>
    <oddFooter>&amp;C&amp;"Times New Roman,標準"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收支性質及餘絀簡明分析表</dc:title>
  <dc:subject/>
  <dc:creator>Albert</dc:creator>
  <cp:keywords/>
  <dc:description/>
  <cp:lastModifiedBy>行政院主計處中部辦公室案</cp:lastModifiedBy>
  <cp:lastPrinted>2003-09-03T04:22:27Z</cp:lastPrinted>
  <dcterms:created xsi:type="dcterms:W3CDTF">2000-03-23T01:49:05Z</dcterms:created>
  <dcterms:modified xsi:type="dcterms:W3CDTF">2005-01-12T08:23:34Z</dcterms:modified>
  <cp:category/>
  <cp:version/>
  <cp:contentType/>
  <cp:contentStatus/>
</cp:coreProperties>
</file>