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20" windowWidth="11685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<sst xmlns="http://schemas.openxmlformats.org/spreadsheetml/2006/main" count="16" uniqueCount="14">
  <si>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本年度預算數</t>
  </si>
  <si>
    <t>上年度預算數</t>
  </si>
  <si>
    <t>前年度決算數</t>
  </si>
  <si>
    <t>本年度與
上年度比較</t>
  </si>
  <si>
    <t>項　　　　　　目</t>
  </si>
  <si>
    <t>單位：新臺幣千元</t>
  </si>
  <si>
    <t>一、收入合計</t>
  </si>
  <si>
    <t>（一）歲入</t>
  </si>
  <si>
    <t>（二）債務之舉借</t>
  </si>
  <si>
    <t>（三）預計移用以前年度歲計
　　　賸餘調節因應數</t>
  </si>
  <si>
    <t>二、支出合計</t>
  </si>
  <si>
    <t>（一）歲出</t>
  </si>
  <si>
    <t>（二）債務之償還</t>
  </si>
  <si>
    <t>-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</si>
</sst>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">
    <font>
      <sz val="10"/>
      <name val="標楷體"/>
      <family val="4"/>
    </font>
    <font>
      <sz val="12"/>
      <name val="新細明體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 applyNumberForma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Border="1" applyAlignment="1">
      <alignment horizontal="left" vertical="top"/>
    </xf>
    <xf numFmtId="49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left" vertical="top" wrapText="1"/>
    </xf>
    <xf numFmtId="3" fontId="0" fillId="0" borderId="2" xfId="0" applyNumberFormat="1" applyFont="1" applyBorder="1" applyAlignment="1">
      <alignment horizontal="right" vertical="top" wrapText="1"/>
    </xf>
    <xf numFmtId="49" fontId="0" fillId="0" borderId="3" xfId="0" applyNumberFormat="1" applyFont="1" applyBorder="1" applyAlignment="1">
      <alignment horizontal="left" vertical="top" wrapText="1"/>
    </xf>
    <xf numFmtId="3" fontId="0" fillId="0" borderId="3" xfId="0" applyNumberFormat="1" applyFont="1" applyBorder="1" applyAlignment="1">
      <alignment horizontal="right" vertical="top" wrapText="1"/>
    </xf>
    <xf numFmtId="49" fontId="0" fillId="0" borderId="0" xfId="0" applyNumberFormat="1" applyFont="1" applyBorder="1" applyAlignment="1">
      <alignment horizontal="left" wrapText="1"/>
    </xf>
    <xf numFmtId="3" fontId="0" fillId="0" borderId="0" xfId="0" applyNumberFormat="1" applyFont="1" applyBorder="1" applyAlignment="1">
      <alignment horizontal="right" wrapText="1"/>
    </xf>
    <xf numFmtId="0" fontId="0" fillId="0" borderId="0" xfId="0" applyFont="1" applyBorder="1" applyAlignment="1">
      <alignment horizontal="left"/>
    </xf>
    <xf numFmtId="49" fontId="0" fillId="0" borderId="2" xfId="0" applyNumberFormat="1" applyFont="1" applyBorder="1" applyAlignment="1">
      <alignment horizontal="left" vertical="top" wrapText="1" indent="1"/>
    </xf>
    <xf numFmtId="3" fontId="0" fillId="0" borderId="4" xfId="0" applyNumberFormat="1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selection activeCell="E10" sqref="E10"/>
    </sheetView>
  </sheetViews>
  <sheetFormatPr defaultColWidth="9.140625" defaultRowHeight="24" customHeight="1"/>
  <cols>
    <col min="1" max="1" width="36.7109375" style="5" customWidth="1"/>
    <col min="2" max="5" width="15.7109375" style="6" customWidth="1"/>
    <col min="6" max="16384" width="9.140625" style="1" customWidth="1"/>
  </cols>
  <sheetData>
    <row r="1" spans="1:5" s="11" customFormat="1" ht="19.5" customHeight="1">
      <c r="A1" s="9"/>
      <c r="B1" s="10"/>
      <c r="C1" s="10"/>
      <c r="D1" s="13" t="s">
        <v>5</v>
      </c>
      <c r="E1" s="13"/>
    </row>
    <row r="2" spans="1:5" s="4" customFormat="1" ht="39.75" customHeight="1">
      <c r="A2" s="2" t="s">
        <v>4</v>
      </c>
      <c r="B2" s="3" t="s">
        <v>0</v>
      </c>
      <c r="C2" s="3" t="s">
        <v>1</v>
      </c>
      <c r="D2" s="3" t="s">
        <v>2</v>
      </c>
      <c r="E2" s="3" t="s">
        <v>3</v>
      </c>
    </row>
    <row r="3" spans="1:5" ht="24" customHeight="1">
      <c r="A3" s="5" t="s">
        <v>6</v>
      </c>
      <c r="B3" s="6">
        <f>IF(B4="-",0,B4)+IF(B5="-",0,B5)+IF(B6="-",0,B6)</f>
        <v>25711444</v>
      </c>
      <c r="C3" s="6">
        <f>IF(C4="-",0,C4)+IF(C5="-",0,C5)+IF(C6="-",0,C6)</f>
        <v>24305513</v>
      </c>
      <c r="D3" s="6">
        <f>IF(D4="-",0,D4)+IF(D5="-",0,D5)+IF(D6="-",0,D6)</f>
        <v>19636546</v>
      </c>
      <c r="E3" s="6">
        <f>IF(E4="-",0,E4)+IF(E5="-",0,E5)+IF(E6="-",0,E6)</f>
        <v>1405931</v>
      </c>
    </row>
    <row r="4" spans="1:5" ht="24" customHeight="1">
      <c r="A4" s="12" t="s">
        <v>7</v>
      </c>
      <c r="B4" s="6">
        <v>20386989</v>
      </c>
      <c r="C4" s="6">
        <v>18424638</v>
      </c>
      <c r="D4" s="6">
        <v>15672699</v>
      </c>
      <c r="E4" s="6">
        <f>IF(B4="-",0,B4)-IF(C4="-",0,C4)</f>
        <v>1962351</v>
      </c>
    </row>
    <row r="5" spans="1:5" ht="24" customHeight="1">
      <c r="A5" s="12" t="s">
        <v>8</v>
      </c>
      <c r="B5" s="6">
        <v>5324455</v>
      </c>
      <c r="C5" s="6">
        <v>5880875</v>
      </c>
      <c r="D5" s="6">
        <v>3963847</v>
      </c>
      <c r="E5" s="6">
        <f>IF(B5="-",0,B5)-IF(C5="-",0,C5)</f>
        <v>-556420</v>
      </c>
    </row>
    <row r="6" spans="1:5" ht="48" customHeight="1">
      <c r="A6" s="12" t="s">
        <v>9</v>
      </c>
      <c r="B6" s="6" t="s">
        <v>13</v>
      </c>
      <c r="C6" s="6" t="s">
        <v>13</v>
      </c>
      <c r="D6" s="6" t="s">
        <v>13</v>
      </c>
      <c r="E6" s="6">
        <f>IF(B6="-",0,B6)-IF(C6="-",0,C6)</f>
        <v>0</v>
      </c>
    </row>
    <row r="8" spans="1:5" ht="24" customHeight="1">
      <c r="A8" s="5" t="s">
        <v>10</v>
      </c>
      <c r="B8" s="6">
        <f>IF(B9="-",0,B9)+IF(B10="-",0,B10)</f>
        <v>25711444</v>
      </c>
      <c r="C8" s="6">
        <f>IF(C9="-",0,C9)+IF(C10="-",0,C10)</f>
        <v>24305513</v>
      </c>
      <c r="D8" s="6">
        <f>IF(D9="-",0,D9)+IF(D10="-",0,D10)</f>
        <v>19636545</v>
      </c>
      <c r="E8" s="6">
        <f>IF(E9="-",0,E9)+IF(E10="-",0,E10)</f>
        <v>1405931</v>
      </c>
    </row>
    <row r="9" spans="1:5" ht="24" customHeight="1">
      <c r="A9" s="12" t="s">
        <v>11</v>
      </c>
      <c r="B9" s="6">
        <v>23886989</v>
      </c>
      <c r="C9" s="6">
        <v>20724638</v>
      </c>
      <c r="D9" s="6">
        <v>19057715</v>
      </c>
      <c r="E9" s="6">
        <f>IF(IF(B9="-",0,B9)-IF(C9="-",0,C9)=0,"-",IF(B9="-",0,B9)-IF(C9="-",0,C9))</f>
        <v>3162351</v>
      </c>
    </row>
    <row r="10" spans="1:5" ht="24" customHeight="1">
      <c r="A10" s="12" t="s">
        <v>12</v>
      </c>
      <c r="B10" s="6">
        <v>1824455</v>
      </c>
      <c r="C10" s="6">
        <v>3580875</v>
      </c>
      <c r="D10" s="6">
        <v>578830</v>
      </c>
      <c r="E10" s="6">
        <f>IF(IF(B10="-",0,B10)-IF(C10="-",0,C10)=0,"-",IF(B10="-",0,B10)-IF(C10="-",0,C10))</f>
        <v>-1756420</v>
      </c>
    </row>
    <row r="29" spans="1:5" ht="24" customHeight="1">
      <c r="A29" s="7"/>
      <c r="B29" s="8"/>
      <c r="C29" s="8"/>
      <c r="D29" s="8"/>
      <c r="E29" s="8"/>
    </row>
  </sheetData>
  <mergeCells count="1">
    <mergeCell ref="D1:E1"/>
  </mergeCells>
  <printOptions horizontalCentered="1"/>
  <pageMargins left="0.3937007874015748" right="0.3937007874015748" top="1.5748031496062993" bottom="0.7086614173228347" header="0.8661417322834646" footer="0.3937007874015748"/>
  <pageSetup horizontalDpi="600" verticalDpi="600" orientation="portrait" pageOrder="overThenDown" paperSize="9" r:id="rId1"/>
  <headerFooter alignWithMargins="0">
    <oddHeader>&amp;C&amp;18&amp;U雲林縣總預算&amp;14
&amp;22收支簡明比較分析表&amp;"新細明體,標準"&amp;12&amp;U
&amp;"標楷體,標準"中華民國 九十三 年度</oddHeader>
    <oddFooter>&amp;C&amp;"Times New Roman,標準"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融資調度財源比較分析表</dc:title>
  <dc:subject/>
  <dc:creator>Albert</dc:creator>
  <cp:keywords/>
  <dc:description/>
  <cp:lastModifiedBy>行政院主計處中部辦公室案</cp:lastModifiedBy>
  <cp:lastPrinted>2003-09-03T04:28:38Z</cp:lastPrinted>
  <dcterms:created xsi:type="dcterms:W3CDTF">2000-03-23T02:33:30Z</dcterms:created>
  <dcterms:modified xsi:type="dcterms:W3CDTF">2004-09-02T08:40:42Z</dcterms:modified>
  <cp:category/>
  <cp:version/>
  <cp:contentType/>
  <cp:contentStatus/>
</cp:coreProperties>
</file>